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G:\"/>
    </mc:Choice>
  </mc:AlternateContent>
  <bookViews>
    <workbookView xWindow="0" yWindow="0" windowWidth="24000" windowHeight="9735" activeTab="1"/>
  </bookViews>
  <sheets>
    <sheet name="U11" sheetId="5" r:id="rId1"/>
    <sheet name="U13" sheetId="6" r:id="rId2"/>
  </sheets>
  <calcPr calcId="152511"/>
</workbook>
</file>

<file path=xl/calcChain.xml><?xml version="1.0" encoding="utf-8"?>
<calcChain xmlns="http://schemas.openxmlformats.org/spreadsheetml/2006/main">
  <c r="J5" i="5" l="1"/>
  <c r="J6" i="5"/>
  <c r="J7" i="5"/>
  <c r="J9" i="5"/>
  <c r="J11" i="5"/>
  <c r="J12" i="5"/>
  <c r="J13" i="5"/>
  <c r="J14" i="5"/>
  <c r="J15" i="5"/>
  <c r="J17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F4" i="5"/>
  <c r="F5" i="5"/>
  <c r="F6" i="5"/>
  <c r="F7" i="5"/>
  <c r="F10" i="5"/>
  <c r="F11" i="5"/>
  <c r="F12" i="5"/>
  <c r="F13" i="5"/>
  <c r="F15" i="5"/>
  <c r="F17" i="5"/>
  <c r="D4" i="5"/>
  <c r="D5" i="5"/>
  <c r="D6" i="5"/>
  <c r="D7" i="5"/>
  <c r="D8" i="5"/>
  <c r="D9" i="5"/>
  <c r="D10" i="5"/>
  <c r="D11" i="5"/>
  <c r="D12" i="5"/>
  <c r="D13" i="5"/>
  <c r="D14" i="5"/>
  <c r="D15" i="5"/>
  <c r="D16" i="5"/>
  <c r="D17" i="5"/>
  <c r="J4" i="6"/>
  <c r="J5" i="6"/>
  <c r="J6" i="6"/>
  <c r="J9" i="6"/>
  <c r="J10" i="6"/>
  <c r="J11" i="6"/>
  <c r="J12" i="6"/>
  <c r="D5" i="6"/>
  <c r="D7" i="6"/>
  <c r="D8" i="6"/>
  <c r="D9" i="6"/>
  <c r="D10" i="6"/>
  <c r="D11" i="6"/>
  <c r="D12" i="6"/>
  <c r="D13" i="6"/>
  <c r="D14" i="6"/>
  <c r="F4" i="6"/>
  <c r="F5" i="6"/>
  <c r="F8" i="6"/>
  <c r="F10" i="6"/>
  <c r="F12" i="6"/>
  <c r="F13" i="6"/>
  <c r="F14" i="6"/>
  <c r="H4" i="6"/>
  <c r="H5" i="6"/>
  <c r="H6" i="6"/>
  <c r="H7" i="6"/>
  <c r="H8" i="6"/>
  <c r="H9" i="6"/>
  <c r="H10" i="6"/>
  <c r="H11" i="6"/>
  <c r="H12" i="6"/>
  <c r="H13" i="6"/>
  <c r="H14" i="6"/>
  <c r="H3" i="6"/>
  <c r="H3" i="5"/>
  <c r="L13" i="6" l="1"/>
  <c r="D3" i="6"/>
  <c r="J3" i="5"/>
  <c r="M13" i="6" l="1"/>
  <c r="J3" i="6"/>
  <c r="L5" i="6"/>
  <c r="L3" i="6"/>
  <c r="L6" i="6"/>
  <c r="L7" i="6"/>
  <c r="L9" i="6"/>
  <c r="L4" i="6"/>
  <c r="L12" i="6"/>
  <c r="L8" i="6"/>
  <c r="L14" i="6"/>
  <c r="L10" i="6"/>
  <c r="L11" i="6"/>
  <c r="L4" i="5"/>
  <c r="L5" i="5"/>
  <c r="L6" i="5"/>
  <c r="L7" i="5"/>
  <c r="L8" i="5"/>
  <c r="L9" i="5"/>
  <c r="L10" i="5"/>
  <c r="L11" i="5"/>
  <c r="L12" i="5"/>
  <c r="L13" i="5"/>
  <c r="L14" i="5"/>
  <c r="L15" i="5"/>
  <c r="L16" i="5"/>
  <c r="L17" i="5"/>
  <c r="L3" i="5"/>
  <c r="F3" i="5"/>
  <c r="D3" i="5"/>
  <c r="M11" i="6" l="1"/>
  <c r="M7" i="6"/>
  <c r="M4" i="6"/>
  <c r="M10" i="6"/>
  <c r="M3" i="6"/>
  <c r="M8" i="6"/>
  <c r="M6" i="6"/>
  <c r="M14" i="6"/>
  <c r="M5" i="6"/>
  <c r="M9" i="6"/>
  <c r="M12" i="6"/>
  <c r="N11" i="6" l="1"/>
  <c r="N9" i="6"/>
  <c r="N4" i="6"/>
  <c r="N12" i="6"/>
  <c r="N7" i="6"/>
  <c r="N13" i="6"/>
  <c r="N6" i="6"/>
  <c r="N14" i="6"/>
  <c r="N8" i="6"/>
  <c r="N10" i="6"/>
  <c r="N5" i="6"/>
  <c r="N3" i="6"/>
  <c r="M5" i="5"/>
  <c r="M10" i="5"/>
  <c r="M15" i="5"/>
  <c r="M11" i="5"/>
  <c r="M7" i="5"/>
  <c r="M14" i="5"/>
  <c r="M6" i="5"/>
  <c r="M17" i="5"/>
  <c r="M13" i="5"/>
  <c r="M9" i="5"/>
  <c r="M16" i="5"/>
  <c r="M12" i="5"/>
  <c r="M8" i="5"/>
  <c r="M4" i="5"/>
  <c r="M3" i="5" l="1"/>
  <c r="N15" i="5" l="1"/>
  <c r="N4" i="5"/>
  <c r="N6" i="5"/>
  <c r="N7" i="5"/>
  <c r="N16" i="5"/>
  <c r="N17" i="5"/>
  <c r="N8" i="5"/>
  <c r="N3" i="5"/>
  <c r="N12" i="5"/>
  <c r="N9" i="5"/>
  <c r="N10" i="5"/>
  <c r="N11" i="5"/>
  <c r="N14" i="5"/>
  <c r="N5" i="5"/>
  <c r="N13" i="5"/>
</calcChain>
</file>

<file path=xl/sharedStrings.xml><?xml version="1.0" encoding="utf-8"?>
<sst xmlns="http://schemas.openxmlformats.org/spreadsheetml/2006/main" count="74" uniqueCount="46">
  <si>
    <t>PÁLYA</t>
  </si>
  <si>
    <t>ÖSSZ</t>
  </si>
  <si>
    <t>HELY</t>
  </si>
  <si>
    <t>I/1</t>
  </si>
  <si>
    <t>I/2</t>
  </si>
  <si>
    <t>I/3</t>
  </si>
  <si>
    <t>I/4</t>
  </si>
  <si>
    <t>II/1</t>
  </si>
  <si>
    <t>II/2</t>
  </si>
  <si>
    <t>II/3</t>
  </si>
  <si>
    <t>II/4</t>
  </si>
  <si>
    <t>CSAPAT</t>
  </si>
  <si>
    <t>III/1</t>
  </si>
  <si>
    <t>III/2</t>
  </si>
  <si>
    <t>III/3</t>
  </si>
  <si>
    <t>III/4</t>
  </si>
  <si>
    <t>Sprint váltó</t>
  </si>
  <si>
    <t>Gát váltó</t>
  </si>
  <si>
    <t>Szemből magasugrás</t>
  </si>
  <si>
    <t>Medicin dobás</t>
  </si>
  <si>
    <t>Hármasugrás</t>
  </si>
  <si>
    <t>DDR SPORT XXI. TEREM#2 U11 - Bonyhád, 2016.11.26.</t>
  </si>
  <si>
    <t>Zamárdi Petőfi SE</t>
  </si>
  <si>
    <t>Szekszárdi Sportközpont "A"</t>
  </si>
  <si>
    <t>Szekszárdi Sportközpont "B"</t>
  </si>
  <si>
    <t>Szekszárdi Sportközpont "C"</t>
  </si>
  <si>
    <t>Bólyi SE</t>
  </si>
  <si>
    <t>DOVASE "A"</t>
  </si>
  <si>
    <t>DOVASE "B"</t>
  </si>
  <si>
    <t>DOVASE "C"</t>
  </si>
  <si>
    <t>Tamási TAM-BAU AC "A"</t>
  </si>
  <si>
    <t>Tamási TAM-BAU AC "B"</t>
  </si>
  <si>
    <t>FAVORIT AC Kaposvár "A"</t>
  </si>
  <si>
    <t>FAVORIT AC Kaposvár "B"</t>
  </si>
  <si>
    <t>PSN Zrt. "A"</t>
  </si>
  <si>
    <t>AC Bonyhád "A"</t>
  </si>
  <si>
    <t>AC Bonyhád "B"</t>
  </si>
  <si>
    <t>Tamási TAM-BAU AC</t>
  </si>
  <si>
    <t>Dusnok</t>
  </si>
  <si>
    <t>PSN Zrt. "B"</t>
  </si>
  <si>
    <t>FAVORIT AC Kaposvár</t>
  </si>
  <si>
    <t>IV/1</t>
  </si>
  <si>
    <t>IV/2</t>
  </si>
  <si>
    <t>IV/3</t>
  </si>
  <si>
    <t>Ötös sugrás</t>
  </si>
  <si>
    <t>DDR SPORT XXI. TEREM#2 U13 - Bonyhád, 2016.11.26.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</si>
</sst>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"/>
    <numFmt numFmtId="165" formatCode="m:ss.00"/>
  </numFmts>
  <fonts count="10" x14ac:knownFonts="1">
    <font>
      <sz val="10"/>
      <name val="Arial"/>
    </font>
    <font>
      <sz val="18"/>
      <color rgb="FF000000"/>
      <name val="Century Gothic"/>
      <family val="2"/>
      <charset val="238"/>
    </font>
    <font>
      <b/>
      <sz val="14"/>
      <color rgb="FF000000"/>
      <name val="Century Gothic"/>
      <family val="2"/>
      <charset val="238"/>
    </font>
    <font>
      <b/>
      <sz val="14"/>
      <name val="Arial"/>
      <family val="2"/>
      <charset val="238"/>
    </font>
    <font>
      <b/>
      <sz val="14"/>
      <color rgb="FFFFFFFF"/>
      <name val="Century Gothic"/>
      <family val="2"/>
      <charset val="238"/>
    </font>
    <font>
      <b/>
      <sz val="18"/>
      <color rgb="FF000000"/>
      <name val="Century Gothic"/>
      <family val="2"/>
      <charset val="238"/>
    </font>
    <font>
      <b/>
      <sz val="18"/>
      <name val="Arial"/>
      <family val="2"/>
      <charset val="238"/>
    </font>
    <font>
      <b/>
      <sz val="18"/>
      <color rgb="FFFFFFFF"/>
      <name val="Century Gothic"/>
      <family val="2"/>
      <charset val="238"/>
    </font>
    <font>
      <b/>
      <sz val="18"/>
      <name val="Century Gothic"/>
      <family val="2"/>
      <charset val="238"/>
    </font>
    <font>
      <sz val="18"/>
      <name val="Century Gothic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000000"/>
        <bgColor rgb="FF000000"/>
      </patternFill>
    </fill>
  </fills>
  <borders count="7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3" fillId="0" borderId="0" xfId="0" applyFont="1"/>
    <xf numFmtId="0" fontId="1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1" fontId="1" fillId="0" borderId="1" xfId="0" applyNumberFormat="1" applyFont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4" fillId="3" borderId="2" xfId="0" applyFont="1" applyFill="1" applyBorder="1" applyAlignment="1">
      <alignment horizontal="center" vertical="center" wrapText="1"/>
    </xf>
    <xf numFmtId="164" fontId="1" fillId="0" borderId="6" xfId="0" applyNumberFormat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wrapText="1"/>
    </xf>
    <xf numFmtId="1" fontId="1" fillId="0" borderId="6" xfId="0" applyNumberFormat="1" applyFont="1" applyFill="1" applyBorder="1" applyAlignment="1">
      <alignment horizontal="center" vertical="center"/>
    </xf>
    <xf numFmtId="47" fontId="1" fillId="0" borderId="6" xfId="0" applyNumberFormat="1" applyFont="1" applyFill="1" applyBorder="1" applyAlignment="1">
      <alignment horizontal="center" vertical="center"/>
    </xf>
    <xf numFmtId="165" fontId="1" fillId="0" borderId="1" xfId="0" applyNumberFormat="1" applyFont="1" applyBorder="1" applyAlignment="1">
      <alignment horizontal="center" vertical="center"/>
    </xf>
    <xf numFmtId="2" fontId="1" fillId="0" borderId="1" xfId="0" applyNumberFormat="1" applyFont="1" applyBorder="1" applyAlignment="1">
      <alignment horizontal="center" vertical="center"/>
    </xf>
    <xf numFmtId="1" fontId="9" fillId="0" borderId="1" xfId="0" applyNumberFormat="1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top"/>
    </xf>
    <xf numFmtId="0" fontId="6" fillId="0" borderId="5" xfId="0" applyFont="1" applyBorder="1" applyAlignment="1">
      <alignment vertical="top"/>
    </xf>
    <xf numFmtId="0" fontId="2" fillId="0" borderId="3" xfId="0" applyFont="1" applyBorder="1" applyAlignment="1">
      <alignment horizontal="center" vertical="center" wrapText="1"/>
    </xf>
    <xf numFmtId="0" fontId="3" fillId="0" borderId="4" xfId="0" applyFont="1" applyBorder="1"/>
    <xf numFmtId="1" fontId="8" fillId="0" borderId="1" xfId="0" applyNumberFormat="1" applyFont="1" applyBorder="1" applyAlignment="1">
      <alignment horizontal="center" vertical="center" wrapText="1"/>
    </xf>
    <xf numFmtId="165" fontId="1" fillId="0" borderId="1" xfId="0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1" fontId="1" fillId="0" borderId="1" xfId="0" applyNumberFormat="1" applyFont="1" applyFill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opLeftCell="A2" zoomScaleNormal="100" workbookViewId="0">
      <selection activeCell="B3" sqref="B3:N17"/>
    </sheetView>
  </sheetViews>
  <sheetFormatPr defaultColWidth="17.28515625" defaultRowHeight="15" customHeight="1" x14ac:dyDescent="0.2"/>
  <cols>
    <col min="1" max="1" width="9.42578125" customWidth="1"/>
    <col min="2" max="2" width="43.85546875" customWidth="1"/>
    <col min="3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0.7109375" customWidth="1"/>
    <col min="14" max="14" width="8.28515625" customWidth="1"/>
  </cols>
  <sheetData>
    <row r="1" spans="1:14" ht="45" customHeight="1" x14ac:dyDescent="0.2">
      <c r="A1" s="17" t="s">
        <v>21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36.75" customHeight="1" x14ac:dyDescent="0.25">
      <c r="A2" s="7" t="s">
        <v>0</v>
      </c>
      <c r="B2" s="7" t="s">
        <v>11</v>
      </c>
      <c r="C2" s="19" t="s">
        <v>16</v>
      </c>
      <c r="D2" s="20"/>
      <c r="E2" s="19" t="s">
        <v>20</v>
      </c>
      <c r="F2" s="20"/>
      <c r="G2" s="19" t="s">
        <v>18</v>
      </c>
      <c r="H2" s="20"/>
      <c r="I2" s="19" t="s">
        <v>19</v>
      </c>
      <c r="J2" s="20"/>
      <c r="K2" s="19" t="s">
        <v>17</v>
      </c>
      <c r="L2" s="20"/>
      <c r="M2" s="8" t="s">
        <v>1</v>
      </c>
      <c r="N2" s="9" t="s">
        <v>2</v>
      </c>
    </row>
    <row r="3" spans="1:14" ht="24.95" customHeight="1" x14ac:dyDescent="0.2">
      <c r="A3" s="2" t="s">
        <v>3</v>
      </c>
      <c r="B3" s="2" t="s">
        <v>35</v>
      </c>
      <c r="C3" s="22">
        <v>1.0254629629629628E-3</v>
      </c>
      <c r="D3" s="23">
        <f>_xlfn.RANK.EQ(C3,$C$3:$C$20,0)</f>
        <v>15</v>
      </c>
      <c r="E3" s="24">
        <v>40</v>
      </c>
      <c r="F3" s="23">
        <f>_xlfn.RANK.EQ(E3,$E$3:$E$20,1)</f>
        <v>15</v>
      </c>
      <c r="G3" s="24">
        <v>24</v>
      </c>
      <c r="H3" s="21">
        <f>16-_xlfn.RANK.EQ(G3,$G$3:$G$20,0)</f>
        <v>15</v>
      </c>
      <c r="I3" s="4">
        <v>37</v>
      </c>
      <c r="J3" s="3">
        <f>_xlfn.RANK.EQ(I3,$I$3:$I$20,1)</f>
        <v>15</v>
      </c>
      <c r="K3" s="14">
        <v>1.5150462962962962E-3</v>
      </c>
      <c r="L3" s="3">
        <f>_xlfn.RANK.EQ(K3,$K$3:$K$20,0)</f>
        <v>14</v>
      </c>
      <c r="M3" s="5">
        <f>SUM(L3,J3,H3,F3,D3)</f>
        <v>74</v>
      </c>
      <c r="N3" s="6">
        <f>RANK(M3,$M$3:$M$20,0)</f>
        <v>1</v>
      </c>
    </row>
    <row r="4" spans="1:14" ht="24.95" customHeight="1" x14ac:dyDescent="0.2">
      <c r="A4" s="2" t="s">
        <v>4</v>
      </c>
      <c r="B4" s="2" t="s">
        <v>26</v>
      </c>
      <c r="C4" s="22">
        <v>1.0682870370370371E-3</v>
      </c>
      <c r="D4" s="23">
        <f t="shared" ref="D4:D17" si="0">_xlfn.RANK.EQ(C4,$C$3:$C$20,0)</f>
        <v>12</v>
      </c>
      <c r="E4" s="24">
        <v>33</v>
      </c>
      <c r="F4" s="23">
        <f t="shared" ref="F4:F17" si="1">_xlfn.RANK.EQ(E4,$E$3:$E$20,1)</f>
        <v>13</v>
      </c>
      <c r="G4" s="24">
        <v>24</v>
      </c>
      <c r="H4" s="21">
        <f t="shared" ref="H4:H17" si="2">16-_xlfn.RANK.EQ(G4,$G$3:$G$20,0)</f>
        <v>15</v>
      </c>
      <c r="I4" s="4">
        <v>33</v>
      </c>
      <c r="J4" s="3">
        <v>12</v>
      </c>
      <c r="K4" s="14">
        <v>1.5497685185185182E-3</v>
      </c>
      <c r="L4" s="3">
        <f>_xlfn.RANK.EQ(K4,$K$3:$K$20,0)</f>
        <v>12</v>
      </c>
      <c r="M4" s="5">
        <f>SUM(L4,J4,H4,F4,D4)</f>
        <v>64</v>
      </c>
      <c r="N4" s="6">
        <f t="shared" ref="N4:N20" si="3">RANK(M4,$M$3:$M$20,0)</f>
        <v>3</v>
      </c>
    </row>
    <row r="5" spans="1:14" ht="24.95" customHeight="1" x14ac:dyDescent="0.2">
      <c r="A5" s="2" t="s">
        <v>5</v>
      </c>
      <c r="B5" s="2" t="s">
        <v>27</v>
      </c>
      <c r="C5" s="22">
        <v>1.0289351851851852E-3</v>
      </c>
      <c r="D5" s="23">
        <f t="shared" si="0"/>
        <v>14</v>
      </c>
      <c r="E5" s="24">
        <v>36</v>
      </c>
      <c r="F5" s="23">
        <f t="shared" si="1"/>
        <v>14</v>
      </c>
      <c r="G5" s="24">
        <v>23</v>
      </c>
      <c r="H5" s="21">
        <f t="shared" si="2"/>
        <v>13</v>
      </c>
      <c r="I5" s="4">
        <v>35</v>
      </c>
      <c r="J5" s="3">
        <f t="shared" ref="J4:J17" si="4">_xlfn.RANK.EQ(I5,$I$3:$I$20,1)</f>
        <v>14</v>
      </c>
      <c r="K5" s="14">
        <v>1.4988425925925924E-3</v>
      </c>
      <c r="L5" s="3">
        <f>_xlfn.RANK.EQ(K5,$K$3:$K$20,0)</f>
        <v>15</v>
      </c>
      <c r="M5" s="5">
        <f>SUM(L5,J5,H5,F5,D5)</f>
        <v>70</v>
      </c>
      <c r="N5" s="6">
        <f t="shared" si="3"/>
        <v>2</v>
      </c>
    </row>
    <row r="6" spans="1:14" ht="24.95" customHeight="1" x14ac:dyDescent="0.2">
      <c r="A6" s="2" t="s">
        <v>6</v>
      </c>
      <c r="B6" s="2" t="s">
        <v>29</v>
      </c>
      <c r="C6" s="22">
        <v>1.1041666666666667E-3</v>
      </c>
      <c r="D6" s="23">
        <f t="shared" si="0"/>
        <v>7</v>
      </c>
      <c r="E6" s="24">
        <v>23</v>
      </c>
      <c r="F6" s="23">
        <f t="shared" si="1"/>
        <v>6</v>
      </c>
      <c r="G6" s="24">
        <v>23</v>
      </c>
      <c r="H6" s="21">
        <f t="shared" si="2"/>
        <v>13</v>
      </c>
      <c r="I6" s="4">
        <v>20</v>
      </c>
      <c r="J6" s="3">
        <f t="shared" si="4"/>
        <v>3</v>
      </c>
      <c r="K6" s="14">
        <v>1.6655092592592592E-3</v>
      </c>
      <c r="L6" s="3">
        <f>_xlfn.RANK.EQ(K6,$K$3:$K$20,0)</f>
        <v>6</v>
      </c>
      <c r="M6" s="5">
        <f>SUM(L6,J6,H6,F6,D6)</f>
        <v>35</v>
      </c>
      <c r="N6" s="6">
        <f t="shared" si="3"/>
        <v>10</v>
      </c>
    </row>
    <row r="7" spans="1:14" ht="24.95" customHeight="1" x14ac:dyDescent="0.2">
      <c r="A7" s="2" t="s">
        <v>7</v>
      </c>
      <c r="B7" s="2" t="s">
        <v>34</v>
      </c>
      <c r="C7" s="22">
        <v>1.0752314814814815E-3</v>
      </c>
      <c r="D7" s="23">
        <f t="shared" si="0"/>
        <v>11</v>
      </c>
      <c r="E7" s="24">
        <v>26</v>
      </c>
      <c r="F7" s="23">
        <f t="shared" si="1"/>
        <v>7</v>
      </c>
      <c r="G7" s="24">
        <v>22</v>
      </c>
      <c r="H7" s="21">
        <f t="shared" si="2"/>
        <v>11</v>
      </c>
      <c r="I7" s="4">
        <v>34</v>
      </c>
      <c r="J7" s="3">
        <f t="shared" si="4"/>
        <v>13</v>
      </c>
      <c r="K7" s="14">
        <v>1.5902777777777779E-3</v>
      </c>
      <c r="L7" s="3">
        <f>_xlfn.RANK.EQ(K7,$K$3:$K$20,0)</f>
        <v>9</v>
      </c>
      <c r="M7" s="5">
        <f>SUM(L7,J7,H7,F7,D7)</f>
        <v>51</v>
      </c>
      <c r="N7" s="6">
        <f t="shared" si="3"/>
        <v>5</v>
      </c>
    </row>
    <row r="8" spans="1:14" ht="24.95" customHeight="1" x14ac:dyDescent="0.2">
      <c r="A8" s="2" t="s">
        <v>8</v>
      </c>
      <c r="B8" s="2" t="s">
        <v>32</v>
      </c>
      <c r="C8" s="22">
        <v>1.0590277777777777E-3</v>
      </c>
      <c r="D8" s="23">
        <f t="shared" si="0"/>
        <v>13</v>
      </c>
      <c r="E8" s="24">
        <v>31</v>
      </c>
      <c r="F8" s="23">
        <v>12</v>
      </c>
      <c r="G8" s="24">
        <v>21</v>
      </c>
      <c r="H8" s="21">
        <f t="shared" si="2"/>
        <v>10</v>
      </c>
      <c r="I8" s="4">
        <v>33</v>
      </c>
      <c r="J8" s="3">
        <v>12</v>
      </c>
      <c r="K8" s="14">
        <v>1.5486111111111111E-3</v>
      </c>
      <c r="L8" s="3">
        <f>_xlfn.RANK.EQ(K8,$K$3:$K$20,0)</f>
        <v>13</v>
      </c>
      <c r="M8" s="5">
        <f>SUM(L8,J8,H8,F8,D8)</f>
        <v>60</v>
      </c>
      <c r="N8" s="6">
        <f t="shared" si="3"/>
        <v>4</v>
      </c>
    </row>
    <row r="9" spans="1:14" ht="24.95" customHeight="1" x14ac:dyDescent="0.2">
      <c r="A9" s="2" t="s">
        <v>9</v>
      </c>
      <c r="B9" s="2" t="s">
        <v>36</v>
      </c>
      <c r="C9" s="22">
        <v>1.1168981481481483E-3</v>
      </c>
      <c r="D9" s="23">
        <f t="shared" si="0"/>
        <v>5</v>
      </c>
      <c r="E9" s="24">
        <v>28</v>
      </c>
      <c r="F9" s="23">
        <v>9</v>
      </c>
      <c r="G9" s="24">
        <v>21</v>
      </c>
      <c r="H9" s="21">
        <f t="shared" si="2"/>
        <v>10</v>
      </c>
      <c r="I9" s="4">
        <v>26</v>
      </c>
      <c r="J9" s="3">
        <f t="shared" si="4"/>
        <v>8</v>
      </c>
      <c r="K9" s="14">
        <v>1.6423611111111111E-3</v>
      </c>
      <c r="L9" s="3">
        <f>_xlfn.RANK.EQ(K9,$K$3:$K$20,0)</f>
        <v>8</v>
      </c>
      <c r="M9" s="5">
        <f>SUM(L9,J9,H9,F9,D9)</f>
        <v>40</v>
      </c>
      <c r="N9" s="6">
        <f t="shared" si="3"/>
        <v>8</v>
      </c>
    </row>
    <row r="10" spans="1:14" ht="24.95" customHeight="1" x14ac:dyDescent="0.2">
      <c r="A10" s="2" t="s">
        <v>10</v>
      </c>
      <c r="B10" s="2" t="s">
        <v>22</v>
      </c>
      <c r="C10" s="22">
        <v>1.0925925925925925E-3</v>
      </c>
      <c r="D10" s="23">
        <f t="shared" si="0"/>
        <v>8</v>
      </c>
      <c r="E10" s="24">
        <v>20</v>
      </c>
      <c r="F10" s="23">
        <f t="shared" si="1"/>
        <v>4</v>
      </c>
      <c r="G10" s="24">
        <v>21</v>
      </c>
      <c r="H10" s="21">
        <f t="shared" si="2"/>
        <v>10</v>
      </c>
      <c r="I10" s="4">
        <v>23</v>
      </c>
      <c r="J10" s="3">
        <v>6</v>
      </c>
      <c r="K10" s="14">
        <v>1.6620370370370372E-3</v>
      </c>
      <c r="L10" s="3">
        <f>_xlfn.RANK.EQ(K10,$K$3:$K$20,0)</f>
        <v>7</v>
      </c>
      <c r="M10" s="5">
        <f>SUM(L10,J10,H10,F10,D10)</f>
        <v>35</v>
      </c>
      <c r="N10" s="6">
        <f t="shared" si="3"/>
        <v>10</v>
      </c>
    </row>
    <row r="11" spans="1:14" ht="24.95" customHeight="1" x14ac:dyDescent="0.2">
      <c r="A11" s="2" t="s">
        <v>12</v>
      </c>
      <c r="B11" s="2" t="s">
        <v>33</v>
      </c>
      <c r="C11" s="22">
        <v>1.1157407407407407E-3</v>
      </c>
      <c r="D11" s="23">
        <f t="shared" si="0"/>
        <v>6</v>
      </c>
      <c r="E11" s="24">
        <v>29</v>
      </c>
      <c r="F11" s="23">
        <f t="shared" si="1"/>
        <v>10</v>
      </c>
      <c r="G11" s="24">
        <v>20</v>
      </c>
      <c r="H11" s="21">
        <f t="shared" si="2"/>
        <v>7</v>
      </c>
      <c r="I11" s="4">
        <v>32</v>
      </c>
      <c r="J11" s="3">
        <f t="shared" si="4"/>
        <v>10</v>
      </c>
      <c r="K11" s="14">
        <v>1.6863425925925926E-3</v>
      </c>
      <c r="L11" s="3">
        <f>_xlfn.RANK.EQ(K11,$K$3:$K$20,0)</f>
        <v>5</v>
      </c>
      <c r="M11" s="5">
        <f>SUM(L11,J11,H11,F11,D11)</f>
        <v>38</v>
      </c>
      <c r="N11" s="6">
        <f t="shared" si="3"/>
        <v>9</v>
      </c>
    </row>
    <row r="12" spans="1:14" ht="24.95" customHeight="1" x14ac:dyDescent="0.2">
      <c r="A12" s="2" t="s">
        <v>13</v>
      </c>
      <c r="B12" s="2" t="s">
        <v>31</v>
      </c>
      <c r="C12" s="22">
        <v>1.1689814814814816E-3</v>
      </c>
      <c r="D12" s="23">
        <f t="shared" si="0"/>
        <v>3</v>
      </c>
      <c r="E12" s="24">
        <v>17</v>
      </c>
      <c r="F12" s="23">
        <f t="shared" si="1"/>
        <v>2</v>
      </c>
      <c r="G12" s="24">
        <v>20</v>
      </c>
      <c r="H12" s="21">
        <f t="shared" si="2"/>
        <v>7</v>
      </c>
      <c r="I12" s="4">
        <v>21</v>
      </c>
      <c r="J12" s="3">
        <f t="shared" si="4"/>
        <v>4</v>
      </c>
      <c r="K12" s="14">
        <v>1.7581018518518518E-3</v>
      </c>
      <c r="L12" s="3">
        <f>_xlfn.RANK.EQ(K12,$K$3:$K$20,0)</f>
        <v>3</v>
      </c>
      <c r="M12" s="5">
        <f>SUM(L12,J12,H12,F12,D12)</f>
        <v>19</v>
      </c>
      <c r="N12" s="6">
        <f t="shared" si="3"/>
        <v>13</v>
      </c>
    </row>
    <row r="13" spans="1:14" ht="24.95" customHeight="1" x14ac:dyDescent="0.2">
      <c r="A13" s="2" t="s">
        <v>14</v>
      </c>
      <c r="B13" s="2" t="s">
        <v>24</v>
      </c>
      <c r="C13" s="22">
        <v>1.224537037037037E-3</v>
      </c>
      <c r="D13" s="23">
        <f t="shared" si="0"/>
        <v>1</v>
      </c>
      <c r="E13" s="24">
        <v>18</v>
      </c>
      <c r="F13" s="23">
        <f t="shared" si="1"/>
        <v>3</v>
      </c>
      <c r="G13" s="24">
        <v>12</v>
      </c>
      <c r="H13" s="21">
        <f t="shared" si="2"/>
        <v>1</v>
      </c>
      <c r="I13" s="4">
        <v>14</v>
      </c>
      <c r="J13" s="3">
        <f t="shared" si="4"/>
        <v>1</v>
      </c>
      <c r="K13" s="14">
        <v>1.7858796296296297E-3</v>
      </c>
      <c r="L13" s="3">
        <f>_xlfn.RANK.EQ(K13,$K$3:$K$20,0)</f>
        <v>2</v>
      </c>
      <c r="M13" s="5">
        <f>SUM(L13,J13,H13,F13,D13)</f>
        <v>8</v>
      </c>
      <c r="N13" s="6">
        <f t="shared" si="3"/>
        <v>14</v>
      </c>
    </row>
    <row r="14" spans="1:14" ht="24.95" customHeight="1" x14ac:dyDescent="0.2">
      <c r="A14" s="2" t="s">
        <v>15</v>
      </c>
      <c r="B14" s="2" t="s">
        <v>23</v>
      </c>
      <c r="C14" s="22">
        <v>1.0879629629629629E-3</v>
      </c>
      <c r="D14" s="23">
        <f t="shared" si="0"/>
        <v>9</v>
      </c>
      <c r="E14" s="24">
        <v>28</v>
      </c>
      <c r="F14" s="23">
        <v>9</v>
      </c>
      <c r="G14" s="24">
        <v>19</v>
      </c>
      <c r="H14" s="21">
        <f t="shared" si="2"/>
        <v>5</v>
      </c>
      <c r="I14" s="4">
        <v>27</v>
      </c>
      <c r="J14" s="3">
        <f t="shared" si="4"/>
        <v>9</v>
      </c>
      <c r="K14" s="14">
        <v>1.5775462962962963E-3</v>
      </c>
      <c r="L14" s="3">
        <f>_xlfn.RANK.EQ(K14,$K$3:$K$20,0)</f>
        <v>10</v>
      </c>
      <c r="M14" s="5">
        <f>SUM(L14,J14,H14,F14,D14)</f>
        <v>42</v>
      </c>
      <c r="N14" s="6">
        <f t="shared" si="3"/>
        <v>7</v>
      </c>
    </row>
    <row r="15" spans="1:14" ht="24.95" customHeight="1" x14ac:dyDescent="0.2">
      <c r="A15" s="2" t="s">
        <v>41</v>
      </c>
      <c r="B15" s="2" t="s">
        <v>30</v>
      </c>
      <c r="C15" s="22">
        <v>1.1458333333333333E-3</v>
      </c>
      <c r="D15" s="23">
        <f t="shared" si="0"/>
        <v>4</v>
      </c>
      <c r="E15" s="24">
        <v>22</v>
      </c>
      <c r="F15" s="23">
        <f t="shared" si="1"/>
        <v>5</v>
      </c>
      <c r="G15" s="24">
        <v>19</v>
      </c>
      <c r="H15" s="21">
        <f t="shared" si="2"/>
        <v>5</v>
      </c>
      <c r="I15" s="4">
        <v>24</v>
      </c>
      <c r="J15" s="3">
        <f t="shared" si="4"/>
        <v>7</v>
      </c>
      <c r="K15" s="14">
        <v>1.6967592592592592E-3</v>
      </c>
      <c r="L15" s="3">
        <f>_xlfn.RANK.EQ(K15,$K$3:$K$20,0)</f>
        <v>4</v>
      </c>
      <c r="M15" s="5">
        <f>SUM(L15,J15,H15,F15,D15)</f>
        <v>25</v>
      </c>
      <c r="N15" s="6">
        <f t="shared" si="3"/>
        <v>12</v>
      </c>
    </row>
    <row r="16" spans="1:14" ht="24.95" customHeight="1" x14ac:dyDescent="0.2">
      <c r="A16" s="2" t="s">
        <v>42</v>
      </c>
      <c r="B16" s="2" t="s">
        <v>28</v>
      </c>
      <c r="C16" s="22">
        <v>1.0787037037037037E-3</v>
      </c>
      <c r="D16" s="23">
        <f t="shared" si="0"/>
        <v>10</v>
      </c>
      <c r="E16" s="24">
        <v>31</v>
      </c>
      <c r="F16" s="23">
        <v>12</v>
      </c>
      <c r="G16" s="24">
        <v>19</v>
      </c>
      <c r="H16" s="21">
        <f t="shared" si="2"/>
        <v>5</v>
      </c>
      <c r="I16" s="4">
        <v>23</v>
      </c>
      <c r="J16" s="3">
        <v>6</v>
      </c>
      <c r="K16" s="14">
        <v>1.5694444444444443E-3</v>
      </c>
      <c r="L16" s="3">
        <f>_xlfn.RANK.EQ(K16,$K$3:$K$20,0)</f>
        <v>11</v>
      </c>
      <c r="M16" s="5">
        <f>SUM(L16,J16,H16,F16,D16)</f>
        <v>44</v>
      </c>
      <c r="N16" s="6">
        <f t="shared" si="3"/>
        <v>6</v>
      </c>
    </row>
    <row r="17" spans="1:14" ht="24.95" customHeight="1" x14ac:dyDescent="0.2">
      <c r="A17" s="2" t="s">
        <v>43</v>
      </c>
      <c r="B17" s="2" t="s">
        <v>25</v>
      </c>
      <c r="C17" s="22">
        <v>1.2060185185185186E-3</v>
      </c>
      <c r="D17" s="23">
        <f t="shared" si="0"/>
        <v>2</v>
      </c>
      <c r="E17" s="24">
        <v>12</v>
      </c>
      <c r="F17" s="23">
        <f t="shared" si="1"/>
        <v>1</v>
      </c>
      <c r="G17" s="24">
        <v>17</v>
      </c>
      <c r="H17" s="21">
        <f t="shared" si="2"/>
        <v>2</v>
      </c>
      <c r="I17" s="4">
        <v>19</v>
      </c>
      <c r="J17" s="3">
        <f t="shared" si="4"/>
        <v>2</v>
      </c>
      <c r="K17" s="14">
        <v>1.7974537037037037E-3</v>
      </c>
      <c r="L17" s="3">
        <f>_xlfn.RANK.EQ(K17,$K$3:$K$20,0)</f>
        <v>1</v>
      </c>
      <c r="M17" s="5">
        <f>SUM(L17,J17,H17,F17,D17)</f>
        <v>8</v>
      </c>
      <c r="N17" s="6">
        <f t="shared" si="3"/>
        <v>14</v>
      </c>
    </row>
    <row r="18" spans="1:14" ht="24.95" customHeight="1" x14ac:dyDescent="0.2">
      <c r="A18" s="2"/>
      <c r="B18" s="2"/>
      <c r="C18" s="14"/>
      <c r="D18" s="3"/>
      <c r="E18" s="4"/>
      <c r="F18" s="3"/>
      <c r="G18" s="15"/>
      <c r="H18" s="3"/>
      <c r="I18" s="4"/>
      <c r="J18" s="3"/>
      <c r="K18" s="14"/>
      <c r="L18" s="3"/>
      <c r="M18" s="5"/>
      <c r="N18" s="6"/>
    </row>
    <row r="19" spans="1:14" ht="24.95" customHeight="1" x14ac:dyDescent="0.2">
      <c r="A19" s="2"/>
      <c r="B19" s="2"/>
      <c r="C19" s="14"/>
      <c r="D19" s="3"/>
      <c r="E19" s="4"/>
      <c r="F19" s="3"/>
      <c r="G19" s="15"/>
      <c r="H19" s="3"/>
      <c r="I19" s="4"/>
      <c r="J19" s="3"/>
      <c r="K19" s="14"/>
      <c r="L19" s="3"/>
      <c r="M19" s="5"/>
      <c r="N19" s="6"/>
    </row>
    <row r="20" spans="1:14" ht="24.75" customHeight="1" x14ac:dyDescent="0.2">
      <c r="A20" s="2"/>
      <c r="B20" s="2"/>
      <c r="C20" s="14"/>
      <c r="D20" s="3"/>
      <c r="E20" s="4"/>
      <c r="F20" s="3"/>
      <c r="G20" s="15"/>
      <c r="H20" s="3"/>
      <c r="I20" s="4"/>
      <c r="J20" s="3"/>
      <c r="K20" s="14"/>
      <c r="L20" s="3"/>
      <c r="M20" s="5"/>
      <c r="N20" s="6"/>
    </row>
    <row r="21" spans="1:14" ht="15" customHeight="1" x14ac:dyDescent="0.2">
      <c r="G21" s="10"/>
      <c r="H21" s="11"/>
      <c r="I21" s="12"/>
    </row>
  </sheetData>
  <sortState ref="B3:M17">
    <sortCondition descending="1" ref="J3:J17"/>
  </sortState>
  <mergeCells count="6">
    <mergeCell ref="A1:N1"/>
    <mergeCell ref="C2:D2"/>
    <mergeCell ref="E2:F2"/>
    <mergeCell ref="I2:J2"/>
    <mergeCell ref="K2:L2"/>
    <mergeCell ref="G2:H2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1"/>
  <sheetViews>
    <sheetView tabSelected="1" zoomScaleNormal="100" workbookViewId="0">
      <selection activeCell="O9" sqref="O9"/>
    </sheetView>
  </sheetViews>
  <sheetFormatPr defaultColWidth="17.28515625" defaultRowHeight="12.75" x14ac:dyDescent="0.2"/>
  <cols>
    <col min="1" max="1" width="9.42578125" customWidth="1"/>
    <col min="2" max="2" width="46.7109375" customWidth="1"/>
    <col min="3" max="3" width="12.7109375" customWidth="1"/>
    <col min="4" max="4" width="7.7109375" customWidth="1"/>
    <col min="5" max="5" width="12.7109375" customWidth="1"/>
    <col min="6" max="6" width="7.7109375" customWidth="1"/>
    <col min="7" max="7" width="12.7109375" customWidth="1"/>
    <col min="8" max="8" width="7.7109375" customWidth="1"/>
    <col min="9" max="9" width="12.7109375" customWidth="1"/>
    <col min="10" max="10" width="7.7109375" customWidth="1"/>
    <col min="11" max="11" width="12.7109375" customWidth="1"/>
    <col min="12" max="12" width="7.7109375" customWidth="1"/>
    <col min="13" max="13" width="10.7109375" customWidth="1"/>
    <col min="14" max="14" width="8.28515625" customWidth="1"/>
  </cols>
  <sheetData>
    <row r="1" spans="1:14" ht="45" customHeight="1" x14ac:dyDescent="0.2">
      <c r="A1" s="17" t="s">
        <v>45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</row>
    <row r="2" spans="1:14" s="1" customFormat="1" ht="41.25" customHeight="1" x14ac:dyDescent="0.25">
      <c r="A2" s="7" t="s">
        <v>0</v>
      </c>
      <c r="B2" s="7" t="s">
        <v>11</v>
      </c>
      <c r="C2" s="19" t="s">
        <v>16</v>
      </c>
      <c r="D2" s="20"/>
      <c r="E2" s="19" t="s">
        <v>44</v>
      </c>
      <c r="F2" s="20"/>
      <c r="G2" s="19" t="s">
        <v>18</v>
      </c>
      <c r="H2" s="20"/>
      <c r="I2" s="19" t="s">
        <v>19</v>
      </c>
      <c r="J2" s="20"/>
      <c r="K2" s="19" t="s">
        <v>17</v>
      </c>
      <c r="L2" s="20"/>
      <c r="M2" s="8" t="s">
        <v>1</v>
      </c>
      <c r="N2" s="9" t="s">
        <v>2</v>
      </c>
    </row>
    <row r="3" spans="1:14" ht="24.95" customHeight="1" x14ac:dyDescent="0.2">
      <c r="A3" s="2" t="s">
        <v>3</v>
      </c>
      <c r="B3" s="2" t="s">
        <v>40</v>
      </c>
      <c r="C3" s="22">
        <v>9.3402777777777766E-4</v>
      </c>
      <c r="D3" s="3">
        <f>_xlfn.RANK.EQ(C3,$C$3:$C$20,0)</f>
        <v>12</v>
      </c>
      <c r="E3" s="4">
        <v>32</v>
      </c>
      <c r="F3" s="3">
        <v>12</v>
      </c>
      <c r="G3" s="4">
        <v>21</v>
      </c>
      <c r="H3" s="21">
        <f>13-_xlfn.RANK.EQ(G3,$G$3:$G$20,0)</f>
        <v>7</v>
      </c>
      <c r="I3" s="4">
        <v>29</v>
      </c>
      <c r="J3" s="3">
        <f>_xlfn.RANK.EQ(I3,$I$3:$I$20,1)</f>
        <v>9</v>
      </c>
      <c r="K3" s="14">
        <v>1.5196759259259261E-3</v>
      </c>
      <c r="L3" s="3">
        <f>_xlfn.RANK.EQ(K3,$K$3:$K$20,0)</f>
        <v>10</v>
      </c>
      <c r="M3" s="5">
        <f>SUM(L3,J3,H3,F3,D3)</f>
        <v>50</v>
      </c>
      <c r="N3" s="6">
        <f t="shared" ref="N3:N18" si="0">RANK(M3,$M$3:$M$20,0)</f>
        <v>3</v>
      </c>
    </row>
    <row r="4" spans="1:14" ht="24.95" customHeight="1" x14ac:dyDescent="0.2">
      <c r="A4" s="2" t="s">
        <v>4</v>
      </c>
      <c r="B4" s="2" t="s">
        <v>38</v>
      </c>
      <c r="C4" s="22">
        <v>9.629629629629631E-4</v>
      </c>
      <c r="D4" s="3">
        <v>9</v>
      </c>
      <c r="E4" s="4">
        <v>28</v>
      </c>
      <c r="F4" s="3">
        <f t="shared" ref="F4:F14" si="1">_xlfn.RANK.EQ(E4,$E$3:$E$20,1)</f>
        <v>8</v>
      </c>
      <c r="G4" s="4">
        <v>20</v>
      </c>
      <c r="H4" s="21">
        <f t="shared" ref="H4:H14" si="2">13-_xlfn.RANK.EQ(G4,$G$3:$G$20,0)</f>
        <v>3</v>
      </c>
      <c r="I4" s="4">
        <v>30</v>
      </c>
      <c r="J4" s="3">
        <f t="shared" ref="J4:J14" si="3">_xlfn.RANK.EQ(I4,$I$3:$I$20,1)</f>
        <v>10</v>
      </c>
      <c r="K4" s="14">
        <v>1.5543981481481483E-3</v>
      </c>
      <c r="L4" s="3">
        <f>_xlfn.RANK.EQ(K4,$K$3:$K$20,0)</f>
        <v>8</v>
      </c>
      <c r="M4" s="5">
        <f>SUM(L4,J4,H4,F4,D4)</f>
        <v>38</v>
      </c>
      <c r="N4" s="6">
        <f t="shared" si="0"/>
        <v>5</v>
      </c>
    </row>
    <row r="5" spans="1:14" ht="24.95" customHeight="1" x14ac:dyDescent="0.2">
      <c r="A5" s="2" t="s">
        <v>5</v>
      </c>
      <c r="B5" s="2" t="s">
        <v>23</v>
      </c>
      <c r="C5" s="22">
        <v>9.4791666666666668E-4</v>
      </c>
      <c r="D5" s="3">
        <f t="shared" ref="D4:D14" si="4">_xlfn.RANK.EQ(C5,$C$3:$C$20,0)</f>
        <v>10</v>
      </c>
      <c r="E5" s="4">
        <v>30</v>
      </c>
      <c r="F5" s="3">
        <f t="shared" si="1"/>
        <v>9</v>
      </c>
      <c r="G5" s="4">
        <v>23</v>
      </c>
      <c r="H5" s="21">
        <f t="shared" si="2"/>
        <v>12</v>
      </c>
      <c r="I5" s="4">
        <v>28</v>
      </c>
      <c r="J5" s="3">
        <f t="shared" si="3"/>
        <v>8</v>
      </c>
      <c r="K5" s="14">
        <v>1.5347222222222223E-3</v>
      </c>
      <c r="L5" s="3">
        <f>_xlfn.RANK.EQ(K5,$K$3:$K$20,0)</f>
        <v>9</v>
      </c>
      <c r="M5" s="5">
        <f>SUM(L5,J5,H5,F5,D5)</f>
        <v>48</v>
      </c>
      <c r="N5" s="6">
        <f t="shared" si="0"/>
        <v>4</v>
      </c>
    </row>
    <row r="6" spans="1:14" ht="24.95" customHeight="1" x14ac:dyDescent="0.2">
      <c r="A6" s="2" t="s">
        <v>7</v>
      </c>
      <c r="B6" s="2" t="s">
        <v>34</v>
      </c>
      <c r="C6" s="22">
        <v>9.629629629629631E-4</v>
      </c>
      <c r="D6" s="3">
        <v>9</v>
      </c>
      <c r="E6" s="4">
        <v>32</v>
      </c>
      <c r="F6" s="3">
        <v>12</v>
      </c>
      <c r="G6" s="4">
        <v>23</v>
      </c>
      <c r="H6" s="21">
        <f t="shared" si="2"/>
        <v>12</v>
      </c>
      <c r="I6" s="4">
        <v>34</v>
      </c>
      <c r="J6" s="3">
        <f t="shared" si="3"/>
        <v>11</v>
      </c>
      <c r="K6" s="14">
        <v>1.4849537037037036E-3</v>
      </c>
      <c r="L6" s="3">
        <f>_xlfn.RANK.EQ(K6,$K$3:$K$20,0)</f>
        <v>12</v>
      </c>
      <c r="M6" s="5">
        <f>SUM(L6,J6,H6,F6,D6)</f>
        <v>56</v>
      </c>
      <c r="N6" s="6">
        <f t="shared" si="0"/>
        <v>2</v>
      </c>
    </row>
    <row r="7" spans="1:14" ht="24.95" customHeight="1" x14ac:dyDescent="0.2">
      <c r="A7" s="2" t="s">
        <v>8</v>
      </c>
      <c r="B7" s="2" t="s">
        <v>36</v>
      </c>
      <c r="C7" s="22">
        <v>1.0370370370370371E-3</v>
      </c>
      <c r="D7" s="3">
        <f t="shared" si="4"/>
        <v>2</v>
      </c>
      <c r="E7" s="4">
        <v>25</v>
      </c>
      <c r="F7" s="3">
        <v>6</v>
      </c>
      <c r="G7" s="4">
        <v>21</v>
      </c>
      <c r="H7" s="21">
        <f t="shared" si="2"/>
        <v>7</v>
      </c>
      <c r="I7" s="4">
        <v>26</v>
      </c>
      <c r="J7" s="3">
        <v>7</v>
      </c>
      <c r="K7" s="14">
        <v>1.6331018518518517E-3</v>
      </c>
      <c r="L7" s="3">
        <f>_xlfn.RANK.EQ(K7,$K$3:$K$20,0)</f>
        <v>6</v>
      </c>
      <c r="M7" s="5">
        <f>SUM(L7,J7,H7,F7,D7)</f>
        <v>28</v>
      </c>
      <c r="N7" s="6">
        <f t="shared" si="0"/>
        <v>7</v>
      </c>
    </row>
    <row r="8" spans="1:14" ht="24.95" customHeight="1" x14ac:dyDescent="0.2">
      <c r="A8" s="2" t="s">
        <v>9</v>
      </c>
      <c r="B8" s="2" t="s">
        <v>28</v>
      </c>
      <c r="C8" s="22">
        <v>1.0254629629629628E-3</v>
      </c>
      <c r="D8" s="3">
        <f t="shared" si="4"/>
        <v>3</v>
      </c>
      <c r="E8" s="4">
        <v>22</v>
      </c>
      <c r="F8" s="3">
        <f t="shared" si="1"/>
        <v>3</v>
      </c>
      <c r="G8" s="4">
        <v>22</v>
      </c>
      <c r="H8" s="21">
        <f t="shared" si="2"/>
        <v>8</v>
      </c>
      <c r="I8" s="4">
        <v>24</v>
      </c>
      <c r="J8" s="3">
        <v>5</v>
      </c>
      <c r="K8" s="14">
        <v>1.75E-3</v>
      </c>
      <c r="L8" s="3">
        <f>_xlfn.RANK.EQ(K8,$K$3:$K$20,0)</f>
        <v>3</v>
      </c>
      <c r="M8" s="5">
        <f>SUM(L8,J8,H8,F8,D8)</f>
        <v>22</v>
      </c>
      <c r="N8" s="6">
        <f t="shared" si="0"/>
        <v>10</v>
      </c>
    </row>
    <row r="9" spans="1:14" ht="24.95" customHeight="1" x14ac:dyDescent="0.2">
      <c r="A9" s="2" t="s">
        <v>12</v>
      </c>
      <c r="B9" s="2" t="s">
        <v>35</v>
      </c>
      <c r="C9" s="22">
        <v>9.4560185185185188E-4</v>
      </c>
      <c r="D9" s="3">
        <f t="shared" si="4"/>
        <v>11</v>
      </c>
      <c r="E9" s="4">
        <v>32</v>
      </c>
      <c r="F9" s="3">
        <v>12</v>
      </c>
      <c r="G9" s="4">
        <v>23</v>
      </c>
      <c r="H9" s="21">
        <f t="shared" si="2"/>
        <v>12</v>
      </c>
      <c r="I9" s="4">
        <v>37</v>
      </c>
      <c r="J9" s="3">
        <f t="shared" si="3"/>
        <v>12</v>
      </c>
      <c r="K9" s="14">
        <v>1.5011574074074074E-3</v>
      </c>
      <c r="L9" s="3">
        <f>_xlfn.RANK.EQ(K9,$K$3:$K$20,0)</f>
        <v>11</v>
      </c>
      <c r="M9" s="5">
        <f>SUM(L9,J9,H9,F9,D9)</f>
        <v>58</v>
      </c>
      <c r="N9" s="6">
        <f t="shared" si="0"/>
        <v>1</v>
      </c>
    </row>
    <row r="10" spans="1:14" ht="24.95" customHeight="1" x14ac:dyDescent="0.2">
      <c r="A10" s="2" t="s">
        <v>13</v>
      </c>
      <c r="B10" s="2" t="s">
        <v>37</v>
      </c>
      <c r="C10" s="22">
        <v>1.0138888888888888E-3</v>
      </c>
      <c r="D10" s="3">
        <f t="shared" si="4"/>
        <v>5</v>
      </c>
      <c r="E10" s="4">
        <v>19</v>
      </c>
      <c r="F10" s="3">
        <f t="shared" si="1"/>
        <v>2</v>
      </c>
      <c r="G10" s="4">
        <v>21</v>
      </c>
      <c r="H10" s="21">
        <f t="shared" si="2"/>
        <v>7</v>
      </c>
      <c r="I10" s="4">
        <v>23</v>
      </c>
      <c r="J10" s="3">
        <f t="shared" si="3"/>
        <v>3</v>
      </c>
      <c r="K10" s="14">
        <v>1.7511574074074072E-3</v>
      </c>
      <c r="L10" s="3">
        <f>_xlfn.RANK.EQ(K10,$K$3:$K$20,0)</f>
        <v>2</v>
      </c>
      <c r="M10" s="5">
        <f>SUM(L10,J10,H10,F10,D10)</f>
        <v>19</v>
      </c>
      <c r="N10" s="6">
        <f t="shared" si="0"/>
        <v>11</v>
      </c>
    </row>
    <row r="11" spans="1:14" ht="24.95" customHeight="1" x14ac:dyDescent="0.2">
      <c r="A11" s="2" t="s">
        <v>14</v>
      </c>
      <c r="B11" s="2" t="s">
        <v>39</v>
      </c>
      <c r="C11" s="22">
        <v>1.0208333333333334E-3</v>
      </c>
      <c r="D11" s="3">
        <f t="shared" si="4"/>
        <v>4</v>
      </c>
      <c r="E11" s="4">
        <v>25</v>
      </c>
      <c r="F11" s="3">
        <v>6</v>
      </c>
      <c r="G11" s="4">
        <v>21</v>
      </c>
      <c r="H11" s="21">
        <f t="shared" si="2"/>
        <v>7</v>
      </c>
      <c r="I11" s="4">
        <v>22</v>
      </c>
      <c r="J11" s="3">
        <f t="shared" si="3"/>
        <v>2</v>
      </c>
      <c r="K11" s="14">
        <v>1.6516203703703704E-3</v>
      </c>
      <c r="L11" s="3">
        <f>_xlfn.RANK.EQ(K11,$K$3:$K$20,0)</f>
        <v>5</v>
      </c>
      <c r="M11" s="5">
        <f>SUM(L11,J11,H11,F11,D11)</f>
        <v>24</v>
      </c>
      <c r="N11" s="6">
        <f t="shared" si="0"/>
        <v>9</v>
      </c>
    </row>
    <row r="12" spans="1:14" ht="24.95" customHeight="1" x14ac:dyDescent="0.2">
      <c r="A12" s="2" t="s">
        <v>41</v>
      </c>
      <c r="B12" s="2" t="s">
        <v>24</v>
      </c>
      <c r="C12" s="22">
        <v>1.0960648148148149E-3</v>
      </c>
      <c r="D12" s="3">
        <f t="shared" si="4"/>
        <v>1</v>
      </c>
      <c r="E12" s="4">
        <v>15</v>
      </c>
      <c r="F12" s="3">
        <f t="shared" si="1"/>
        <v>1</v>
      </c>
      <c r="G12" s="4">
        <v>15</v>
      </c>
      <c r="H12" s="21">
        <f t="shared" si="2"/>
        <v>1</v>
      </c>
      <c r="I12" s="4">
        <v>15</v>
      </c>
      <c r="J12" s="3">
        <f t="shared" si="3"/>
        <v>1</v>
      </c>
      <c r="K12" s="14">
        <v>1.8611111111111109E-3</v>
      </c>
      <c r="L12" s="3">
        <f>_xlfn.RANK.EQ(K12,$K$3:$K$20,0)</f>
        <v>1</v>
      </c>
      <c r="M12" s="5">
        <f>SUM(L12,J12,H12,F12,D12)</f>
        <v>5</v>
      </c>
      <c r="N12" s="6">
        <f t="shared" si="0"/>
        <v>12</v>
      </c>
    </row>
    <row r="13" spans="1:14" ht="24.95" customHeight="1" x14ac:dyDescent="0.2">
      <c r="A13" s="2" t="s">
        <v>42</v>
      </c>
      <c r="B13" s="2" t="s">
        <v>27</v>
      </c>
      <c r="C13" s="22">
        <v>1.0104166666666666E-3</v>
      </c>
      <c r="D13" s="3">
        <f t="shared" si="4"/>
        <v>6</v>
      </c>
      <c r="E13" s="4">
        <v>24</v>
      </c>
      <c r="F13" s="3">
        <f t="shared" si="1"/>
        <v>4</v>
      </c>
      <c r="G13" s="4">
        <v>23</v>
      </c>
      <c r="H13" s="21">
        <f t="shared" si="2"/>
        <v>12</v>
      </c>
      <c r="I13" s="4">
        <v>24</v>
      </c>
      <c r="J13" s="3">
        <v>5</v>
      </c>
      <c r="K13" s="14">
        <v>1.6249999999999999E-3</v>
      </c>
      <c r="L13" s="3">
        <f>_xlfn.RANK.EQ(K13,$K$3:$K$20,0)</f>
        <v>7</v>
      </c>
      <c r="M13" s="5">
        <f>SUM(L13,J13,H13,F13,D13)</f>
        <v>34</v>
      </c>
      <c r="N13" s="6">
        <f t="shared" si="0"/>
        <v>6</v>
      </c>
    </row>
    <row r="14" spans="1:14" ht="24.95" customHeight="1" x14ac:dyDescent="0.2">
      <c r="A14" s="2" t="s">
        <v>43</v>
      </c>
      <c r="B14" s="2" t="s">
        <v>22</v>
      </c>
      <c r="C14" s="22">
        <v>9.7222222222222209E-4</v>
      </c>
      <c r="D14" s="3">
        <f t="shared" si="4"/>
        <v>7</v>
      </c>
      <c r="E14" s="4">
        <v>26</v>
      </c>
      <c r="F14" s="3">
        <f t="shared" si="1"/>
        <v>7</v>
      </c>
      <c r="G14" s="4">
        <v>19</v>
      </c>
      <c r="H14" s="21">
        <f t="shared" si="2"/>
        <v>2</v>
      </c>
      <c r="I14" s="4">
        <v>26</v>
      </c>
      <c r="J14" s="3">
        <v>7</v>
      </c>
      <c r="K14" s="14">
        <v>1.6574074074074076E-3</v>
      </c>
      <c r="L14" s="3">
        <f>_xlfn.RANK.EQ(K14,$K$3:$K$20,0)</f>
        <v>4</v>
      </c>
      <c r="M14" s="5">
        <f>SUM(L14,J14,H14,F14,D14)</f>
        <v>27</v>
      </c>
      <c r="N14" s="6">
        <f t="shared" si="0"/>
        <v>8</v>
      </c>
    </row>
    <row r="15" spans="1:14" ht="24.95" customHeight="1" x14ac:dyDescent="0.2">
      <c r="A15" s="2"/>
      <c r="B15" s="2"/>
      <c r="C15" s="14"/>
      <c r="D15" s="3"/>
      <c r="E15" s="4"/>
      <c r="F15" s="3"/>
      <c r="G15" s="15"/>
      <c r="H15" s="3"/>
      <c r="I15" s="4"/>
      <c r="J15" s="3"/>
      <c r="K15" s="14"/>
      <c r="L15" s="3"/>
      <c r="M15" s="5"/>
      <c r="N15" s="6"/>
    </row>
    <row r="16" spans="1:14" ht="24.95" customHeight="1" x14ac:dyDescent="0.2">
      <c r="A16" s="2"/>
      <c r="B16" s="2"/>
      <c r="C16" s="14"/>
      <c r="D16" s="3"/>
      <c r="E16" s="4"/>
      <c r="F16" s="3"/>
      <c r="G16" s="15"/>
      <c r="H16" s="3"/>
      <c r="I16" s="16"/>
      <c r="J16" s="3"/>
      <c r="K16" s="14"/>
      <c r="L16" s="3"/>
      <c r="M16" s="5"/>
      <c r="N16" s="6"/>
    </row>
    <row r="17" spans="1:14" ht="24.95" customHeight="1" x14ac:dyDescent="0.2">
      <c r="A17" s="2"/>
      <c r="B17" s="2"/>
      <c r="C17" s="14"/>
      <c r="D17" s="3"/>
      <c r="E17" s="4"/>
      <c r="F17" s="3"/>
      <c r="G17" s="15"/>
      <c r="H17" s="3"/>
      <c r="I17" s="4"/>
      <c r="J17" s="3"/>
      <c r="K17" s="14"/>
      <c r="L17" s="3"/>
      <c r="M17" s="5"/>
      <c r="N17" s="6"/>
    </row>
    <row r="18" spans="1:14" ht="24.95" customHeight="1" x14ac:dyDescent="0.2">
      <c r="A18" s="2"/>
      <c r="B18" s="2"/>
      <c r="C18" s="14"/>
      <c r="D18" s="3"/>
      <c r="E18" s="4"/>
      <c r="F18" s="3"/>
      <c r="G18" s="15"/>
      <c r="H18" s="3"/>
      <c r="I18" s="4"/>
      <c r="J18" s="3"/>
      <c r="K18" s="14"/>
      <c r="L18" s="3"/>
      <c r="M18" s="5"/>
      <c r="N18" s="6"/>
    </row>
    <row r="19" spans="1:14" ht="24.95" customHeight="1" x14ac:dyDescent="0.2">
      <c r="A19" s="2"/>
      <c r="B19" s="2"/>
      <c r="C19" s="14"/>
      <c r="D19" s="3"/>
      <c r="E19" s="4"/>
      <c r="F19" s="3"/>
      <c r="G19" s="15"/>
      <c r="H19" s="3"/>
      <c r="I19" s="4"/>
      <c r="J19" s="3"/>
      <c r="K19" s="14"/>
      <c r="L19" s="3"/>
      <c r="M19" s="5"/>
      <c r="N19" s="6"/>
    </row>
    <row r="20" spans="1:14" ht="24.95" customHeight="1" x14ac:dyDescent="0.2">
      <c r="A20" s="2"/>
      <c r="B20" s="2"/>
      <c r="C20" s="14"/>
      <c r="D20" s="3"/>
      <c r="E20" s="4"/>
      <c r="F20" s="3"/>
      <c r="G20" s="15"/>
      <c r="H20" s="3"/>
      <c r="I20" s="4"/>
      <c r="J20" s="3"/>
      <c r="K20" s="14"/>
      <c r="L20" s="3"/>
      <c r="M20" s="5"/>
      <c r="N20" s="6"/>
    </row>
    <row r="21" spans="1:14" ht="24" x14ac:dyDescent="0.2">
      <c r="K21" s="13"/>
      <c r="L21" s="11"/>
    </row>
  </sheetData>
  <sortState ref="B3:M14">
    <sortCondition descending="1" ref="M3:M14"/>
  </sortState>
  <mergeCells count="6">
    <mergeCell ref="A1:N1"/>
    <mergeCell ref="C2:D2"/>
    <mergeCell ref="E2:F2"/>
    <mergeCell ref="G2:H2"/>
    <mergeCell ref="I2:J2"/>
    <mergeCell ref="K2:L2"/>
  </mergeCells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2</vt:i4>
      </vt:variant>
    </vt:vector>
  </HeadingPairs>
  <TitlesOfParts>
    <vt:vector size="2" baseType="lpstr">
      <vt:lpstr>U11</vt:lpstr>
      <vt:lpstr>U13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</dc:creator>
  <cp:lastModifiedBy>Bandel Zsanett</cp:lastModifiedBy>
  <cp:lastPrinted>2015-12-13T18:07:50Z</cp:lastPrinted>
  <dcterms:created xsi:type="dcterms:W3CDTF">2015-11-05T12:20:29Z</dcterms:created>
  <dcterms:modified xsi:type="dcterms:W3CDTF">2016-11-26T11:11:13Z</dcterms:modified>
</cp:coreProperties>
</file>