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9735"/>
  </bookViews>
  <sheets>
    <sheet name="U11" sheetId="5" r:id="rId1"/>
    <sheet name="U13" sheetId="6" r:id="rId2"/>
  </sheets>
  <calcPr calcId="124519"/>
</workbook>
</file>

<file path=xl/calcChain.xml><?xml version="1.0" encoding="utf-8"?>
<calcChain xmlns="http://schemas.openxmlformats.org/spreadsheetml/2006/main">
  <c r="H4" i="5"/>
  <c r="H12"/>
  <c r="H5"/>
  <c r="H10"/>
  <c r="H8"/>
  <c r="H6"/>
  <c r="H7"/>
  <c r="H9"/>
  <c r="H11"/>
  <c r="H13"/>
  <c r="H14"/>
  <c r="H15"/>
  <c r="H16"/>
  <c r="H3"/>
  <c r="H6" i="6"/>
  <c r="H13"/>
  <c r="H7"/>
  <c r="H14"/>
  <c r="H9"/>
  <c r="H5"/>
  <c r="H10"/>
  <c r="H12"/>
  <c r="H8"/>
  <c r="H3"/>
  <c r="H11"/>
  <c r="H4"/>
  <c r="D6"/>
  <c r="F6"/>
  <c r="J6"/>
  <c r="L6"/>
  <c r="D13"/>
  <c r="F13"/>
  <c r="J13"/>
  <c r="L13"/>
  <c r="D7"/>
  <c r="L7"/>
  <c r="D14"/>
  <c r="F14"/>
  <c r="J14"/>
  <c r="L14"/>
  <c r="D9"/>
  <c r="J9"/>
  <c r="L9"/>
  <c r="D5"/>
  <c r="D10"/>
  <c r="J10"/>
  <c r="L10"/>
  <c r="D12"/>
  <c r="F12"/>
  <c r="J12"/>
  <c r="L12"/>
  <c r="D8"/>
  <c r="F8"/>
  <c r="D3"/>
  <c r="L3"/>
  <c r="D11"/>
  <c r="J11"/>
  <c r="L11"/>
  <c r="M15"/>
  <c r="J13" i="5"/>
  <c r="J6"/>
  <c r="F6"/>
  <c r="L6"/>
  <c r="F15"/>
  <c r="L15"/>
  <c r="F12"/>
  <c r="J12"/>
  <c r="L12"/>
  <c r="L10"/>
  <c r="F4"/>
  <c r="J4"/>
  <c r="L4"/>
  <c r="F11"/>
  <c r="L11"/>
  <c r="F16"/>
  <c r="L16"/>
  <c r="F3"/>
  <c r="J3"/>
  <c r="L3"/>
  <c r="F8"/>
  <c r="J8"/>
  <c r="L8"/>
  <c r="F13"/>
  <c r="D13"/>
  <c r="D9"/>
  <c r="D6"/>
  <c r="D12"/>
  <c r="D4"/>
  <c r="D11"/>
  <c r="D3"/>
  <c r="D8"/>
  <c r="F5"/>
  <c r="F14"/>
  <c r="D5"/>
  <c r="D14"/>
  <c r="D15"/>
  <c r="D10"/>
  <c r="D16"/>
  <c r="D4" i="6"/>
  <c r="L4"/>
  <c r="J4"/>
  <c r="L13" i="5"/>
  <c r="L9"/>
  <c r="L7"/>
  <c r="L5"/>
  <c r="L14"/>
  <c r="D7"/>
  <c r="F7"/>
  <c r="M11" l="1"/>
  <c r="M10"/>
  <c r="M11" i="6"/>
  <c r="M7"/>
  <c r="M8" i="5"/>
  <c r="M16"/>
  <c r="M12"/>
  <c r="M4"/>
  <c r="M3" i="6"/>
  <c r="M8"/>
  <c r="M12"/>
  <c r="M10"/>
  <c r="M5"/>
  <c r="M9"/>
  <c r="M6"/>
  <c r="M6" i="5"/>
  <c r="M3"/>
  <c r="M14" i="6"/>
  <c r="M13"/>
  <c r="M15" i="5"/>
  <c r="M4" i="6"/>
  <c r="N8" l="1"/>
  <c r="N12"/>
  <c r="N3"/>
  <c r="N9"/>
  <c r="N11"/>
  <c r="N13"/>
  <c r="N7"/>
  <c r="N14"/>
  <c r="N15"/>
  <c r="N6"/>
  <c r="N5"/>
  <c r="N10"/>
  <c r="N4"/>
  <c r="M5" i="5"/>
  <c r="M14"/>
  <c r="M9"/>
  <c r="M17"/>
  <c r="M13"/>
  <c r="M7" l="1"/>
  <c r="N6" s="1"/>
  <c r="N11" l="1"/>
  <c r="N10"/>
  <c r="N8"/>
  <c r="N16"/>
  <c r="N3"/>
  <c r="N15"/>
  <c r="N12"/>
  <c r="N4"/>
  <c r="N13"/>
  <c r="N9"/>
  <c r="N14"/>
  <c r="N17"/>
  <c r="N7"/>
  <c r="N5"/>
</calcChain>
</file>

<file path=xl/sharedStrings.xml><?xml version="1.0" encoding="utf-8"?>
<sst xmlns="http://schemas.openxmlformats.org/spreadsheetml/2006/main" count="46" uniqueCount="31">
  <si>
    <t>PÁLYA</t>
  </si>
  <si>
    <t>ÖSSZ</t>
  </si>
  <si>
    <t>HELY</t>
  </si>
  <si>
    <t>CSAPAT</t>
  </si>
  <si>
    <t>Sprint váltó</t>
  </si>
  <si>
    <t>Gát váltó</t>
  </si>
  <si>
    <t>Szemből magasugrás</t>
  </si>
  <si>
    <t>Medicin dobás</t>
  </si>
  <si>
    <t>Hármasugrás</t>
  </si>
  <si>
    <t>Zamárdi Petőfi SE</t>
  </si>
  <si>
    <t>DOVASE "A"</t>
  </si>
  <si>
    <t>DOVASE "B"</t>
  </si>
  <si>
    <t>DOVASE "C"</t>
  </si>
  <si>
    <t>PSN Zrt. "A"</t>
  </si>
  <si>
    <t>Dusnok</t>
  </si>
  <si>
    <t>PSN Zrt. "B"</t>
  </si>
  <si>
    <t>Ötös sugrás</t>
  </si>
  <si>
    <t>DDR SPORT XXI. TEREM#2 U11 - Bonyhád, 2017.12.02.</t>
  </si>
  <si>
    <t>DDR SPORT XXI. TEREM#2 U13 - Bonyhád, 2017.12.02.</t>
  </si>
  <si>
    <t>Balatonszabadi</t>
  </si>
  <si>
    <t>Tamási Tam-Bau AC</t>
  </si>
  <si>
    <t>Szekszárdi Sportközpont - Picik</t>
  </si>
  <si>
    <t>Szekszárdi Sportközpont - Minik</t>
  </si>
  <si>
    <t>Favorit AC "A"</t>
  </si>
  <si>
    <t>Favorit AC "B"</t>
  </si>
  <si>
    <t>Siófok</t>
  </si>
  <si>
    <t>Botond DSE "A"</t>
  </si>
  <si>
    <t>Szekszárdi Sportközpont "Góliát"</t>
  </si>
  <si>
    <t>Szekszárdi Sportközpont "Óriások"</t>
  </si>
  <si>
    <t>Favrit AC</t>
  </si>
  <si>
    <t>Botond DSE "B"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</si>
</sst>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:ss.00"/>
  </numFmts>
  <fonts count="11">
    <font>
      <sz val="10"/>
      <name val="Arial"/>
    </font>
    <font>
      <sz val="18"/>
      <color rgb="FF000000"/>
      <name val="Century Gothic"/>
      <family val="2"/>
      <charset val="238"/>
    </font>
    <font>
      <b/>
      <sz val="14"/>
      <color rgb="FF000000"/>
      <name val="Century Gothic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Century Gothic"/>
      <family val="2"/>
      <charset val="238"/>
    </font>
    <font>
      <b/>
      <sz val="18"/>
      <color rgb="FF000000"/>
      <name val="Century Gothic"/>
      <family val="2"/>
      <charset val="238"/>
    </font>
    <font>
      <b/>
      <sz val="18"/>
      <name val="Arial"/>
      <family val="2"/>
      <charset val="238"/>
    </font>
    <font>
      <b/>
      <sz val="18"/>
      <color rgb="FFFFFFFF"/>
      <name val="Century Gothic"/>
      <family val="2"/>
      <charset val="238"/>
    </font>
    <font>
      <b/>
      <sz val="18"/>
      <name val="Century Gothic"/>
      <family val="2"/>
      <charset val="238"/>
    </font>
    <font>
      <sz val="18"/>
      <name val="Century Gothic"/>
      <family val="2"/>
      <charset val="238"/>
    </font>
    <font>
      <sz val="14"/>
      <color rgb="FF00000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47" fontId="1" fillId="0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="70" zoomScaleNormal="70" workbookViewId="0">
      <selection activeCell="J11" sqref="J11"/>
    </sheetView>
  </sheetViews>
  <sheetFormatPr defaultColWidth="17.28515625" defaultRowHeight="15" customHeight="1"/>
  <cols>
    <col min="1" max="1" width="9.42578125" customWidth="1"/>
    <col min="2" max="2" width="43.85546875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36.75" customHeight="1">
      <c r="A2" s="7" t="s">
        <v>0</v>
      </c>
      <c r="B2" s="7" t="s">
        <v>3</v>
      </c>
      <c r="C2" s="24" t="s">
        <v>4</v>
      </c>
      <c r="D2" s="25"/>
      <c r="E2" s="24" t="s">
        <v>8</v>
      </c>
      <c r="F2" s="25"/>
      <c r="G2" s="24" t="s">
        <v>6</v>
      </c>
      <c r="H2" s="25"/>
      <c r="I2" s="24" t="s">
        <v>7</v>
      </c>
      <c r="J2" s="25"/>
      <c r="K2" s="24" t="s">
        <v>5</v>
      </c>
      <c r="L2" s="25"/>
      <c r="M2" s="8" t="s">
        <v>1</v>
      </c>
      <c r="N2" s="9" t="s">
        <v>2</v>
      </c>
    </row>
    <row r="3" spans="1:14" ht="24.95" customHeight="1">
      <c r="A3" s="2"/>
      <c r="B3" s="21" t="s">
        <v>26</v>
      </c>
      <c r="C3" s="18">
        <v>1.0196759259259258E-3</v>
      </c>
      <c r="D3" s="19">
        <f t="shared" ref="D3:D16" si="0">_xlfn.RANK.EQ(C3,$C$3:$C$20,0)</f>
        <v>14</v>
      </c>
      <c r="E3" s="20">
        <v>39</v>
      </c>
      <c r="F3" s="19">
        <f t="shared" ref="F3:F8" si="1">_xlfn.RANK.EQ(E3,$E$3:$E$20,1)</f>
        <v>14</v>
      </c>
      <c r="G3" s="20">
        <v>30</v>
      </c>
      <c r="H3" s="17">
        <f t="shared" ref="H3:H16" si="2">15-_xlfn.RANK.EQ(G3,$G$3:$G$20,0)</f>
        <v>12</v>
      </c>
      <c r="I3" s="4">
        <v>39</v>
      </c>
      <c r="J3" s="3">
        <f>_xlfn.RANK.EQ(I3,$I$3:$I$20,1)</f>
        <v>14</v>
      </c>
      <c r="K3" s="14">
        <v>1.4131944444444446E-3</v>
      </c>
      <c r="L3" s="3">
        <f t="shared" ref="L3:L16" si="3">_xlfn.RANK.EQ(K3,$K$3:$K$20,0)</f>
        <v>14</v>
      </c>
      <c r="M3" s="5">
        <f t="shared" ref="M3:M16" si="4">SUM(L3,J3,H3,F3,D3)</f>
        <v>68</v>
      </c>
      <c r="N3" s="6">
        <f t="shared" ref="N3:N16" si="5">RANK(M3,$M$3:$M$20,0)</f>
        <v>1</v>
      </c>
    </row>
    <row r="4" spans="1:14" ht="24.95" customHeight="1">
      <c r="A4" s="2"/>
      <c r="B4" s="21" t="s">
        <v>13</v>
      </c>
      <c r="C4" s="18">
        <v>1.0474537037037037E-3</v>
      </c>
      <c r="D4" s="19">
        <f t="shared" si="0"/>
        <v>13</v>
      </c>
      <c r="E4" s="20">
        <v>35</v>
      </c>
      <c r="F4" s="19">
        <f t="shared" si="1"/>
        <v>12</v>
      </c>
      <c r="G4" s="20">
        <v>32</v>
      </c>
      <c r="H4" s="17">
        <f t="shared" si="2"/>
        <v>14</v>
      </c>
      <c r="I4" s="4">
        <v>37</v>
      </c>
      <c r="J4" s="3">
        <f>_xlfn.RANK.EQ(I4,$I$3:$I$20,1)</f>
        <v>13</v>
      </c>
      <c r="K4" s="14">
        <v>1.4849537037037036E-3</v>
      </c>
      <c r="L4" s="3">
        <f t="shared" si="3"/>
        <v>13</v>
      </c>
      <c r="M4" s="5">
        <f t="shared" si="4"/>
        <v>65</v>
      </c>
      <c r="N4" s="6">
        <f t="shared" si="5"/>
        <v>2</v>
      </c>
    </row>
    <row r="5" spans="1:14" ht="24.95" customHeight="1">
      <c r="A5" s="2"/>
      <c r="B5" s="21" t="s">
        <v>10</v>
      </c>
      <c r="C5" s="18">
        <v>1.0648148148148147E-3</v>
      </c>
      <c r="D5" s="19">
        <f t="shared" si="0"/>
        <v>12</v>
      </c>
      <c r="E5" s="20">
        <v>36</v>
      </c>
      <c r="F5" s="19">
        <f t="shared" si="1"/>
        <v>13</v>
      </c>
      <c r="G5" s="20">
        <v>31</v>
      </c>
      <c r="H5" s="17">
        <f t="shared" si="2"/>
        <v>13</v>
      </c>
      <c r="I5" s="4">
        <v>31</v>
      </c>
      <c r="J5" s="3">
        <v>11</v>
      </c>
      <c r="K5" s="14">
        <v>1.5219907407407411E-3</v>
      </c>
      <c r="L5" s="3">
        <f t="shared" si="3"/>
        <v>12</v>
      </c>
      <c r="M5" s="5">
        <f t="shared" si="4"/>
        <v>61</v>
      </c>
      <c r="N5" s="6">
        <f t="shared" si="5"/>
        <v>3</v>
      </c>
    </row>
    <row r="6" spans="1:14" ht="24.95" customHeight="1">
      <c r="A6" s="2"/>
      <c r="B6" s="21" t="s">
        <v>21</v>
      </c>
      <c r="C6" s="18">
        <v>1.0717592592592593E-3</v>
      </c>
      <c r="D6" s="19">
        <f t="shared" si="0"/>
        <v>11</v>
      </c>
      <c r="E6" s="20">
        <v>33</v>
      </c>
      <c r="F6" s="19">
        <f t="shared" si="1"/>
        <v>11</v>
      </c>
      <c r="G6" s="20">
        <v>28</v>
      </c>
      <c r="H6" s="17">
        <f t="shared" si="2"/>
        <v>10</v>
      </c>
      <c r="I6" s="4">
        <v>28</v>
      </c>
      <c r="J6" s="3">
        <f>_xlfn.RANK.EQ(I6,$I$3:$I$20,1)</f>
        <v>8</v>
      </c>
      <c r="K6" s="14">
        <v>1.5428240740740741E-3</v>
      </c>
      <c r="L6" s="3">
        <f t="shared" si="3"/>
        <v>11</v>
      </c>
      <c r="M6" s="5">
        <f t="shared" si="4"/>
        <v>51</v>
      </c>
      <c r="N6" s="6">
        <f t="shared" si="5"/>
        <v>4</v>
      </c>
    </row>
    <row r="7" spans="1:14" ht="24.95" customHeight="1">
      <c r="A7" s="2"/>
      <c r="B7" s="21" t="s">
        <v>19</v>
      </c>
      <c r="C7" s="18">
        <v>1.0752314814814815E-3</v>
      </c>
      <c r="D7" s="19">
        <f t="shared" si="0"/>
        <v>10</v>
      </c>
      <c r="E7" s="20">
        <v>27</v>
      </c>
      <c r="F7" s="19">
        <f t="shared" si="1"/>
        <v>9</v>
      </c>
      <c r="G7" s="20">
        <v>28</v>
      </c>
      <c r="H7" s="17">
        <f t="shared" si="2"/>
        <v>10</v>
      </c>
      <c r="I7" s="4">
        <v>27</v>
      </c>
      <c r="J7" s="3">
        <v>7</v>
      </c>
      <c r="K7" s="14">
        <v>1.5891203703703701E-3</v>
      </c>
      <c r="L7" s="3">
        <f t="shared" si="3"/>
        <v>10</v>
      </c>
      <c r="M7" s="5">
        <f t="shared" si="4"/>
        <v>46</v>
      </c>
      <c r="N7" s="6">
        <f t="shared" si="5"/>
        <v>5</v>
      </c>
    </row>
    <row r="8" spans="1:14" ht="24.95" customHeight="1">
      <c r="A8" s="2"/>
      <c r="B8" s="21" t="s">
        <v>30</v>
      </c>
      <c r="C8" s="18">
        <v>1.0949074074074075E-3</v>
      </c>
      <c r="D8" s="19">
        <f t="shared" si="0"/>
        <v>9</v>
      </c>
      <c r="E8" s="20">
        <v>24</v>
      </c>
      <c r="F8" s="19">
        <f t="shared" si="1"/>
        <v>6</v>
      </c>
      <c r="G8" s="20">
        <v>26</v>
      </c>
      <c r="H8" s="17">
        <f t="shared" si="2"/>
        <v>8</v>
      </c>
      <c r="I8" s="4">
        <v>30</v>
      </c>
      <c r="J8" s="3">
        <f>_xlfn.RANK.EQ(I8,$I$3:$I$20,1)</f>
        <v>9</v>
      </c>
      <c r="K8" s="14">
        <v>1.5914351851851851E-3</v>
      </c>
      <c r="L8" s="3">
        <f t="shared" si="3"/>
        <v>8</v>
      </c>
      <c r="M8" s="5">
        <f t="shared" si="4"/>
        <v>40</v>
      </c>
      <c r="N8" s="6">
        <f t="shared" si="5"/>
        <v>6</v>
      </c>
    </row>
    <row r="9" spans="1:14" ht="24.95" customHeight="1">
      <c r="A9" s="2"/>
      <c r="B9" s="21" t="s">
        <v>11</v>
      </c>
      <c r="C9" s="18">
        <v>1.1261574074074073E-3</v>
      </c>
      <c r="D9" s="19">
        <f t="shared" si="0"/>
        <v>7</v>
      </c>
      <c r="E9" s="20">
        <v>26</v>
      </c>
      <c r="F9" s="19">
        <v>8</v>
      </c>
      <c r="G9" s="20">
        <v>26</v>
      </c>
      <c r="H9" s="17">
        <f t="shared" si="2"/>
        <v>8</v>
      </c>
      <c r="I9" s="4">
        <v>27</v>
      </c>
      <c r="J9" s="3">
        <v>7</v>
      </c>
      <c r="K9" s="14">
        <v>1.5902777777777779E-3</v>
      </c>
      <c r="L9" s="3">
        <f t="shared" si="3"/>
        <v>9</v>
      </c>
      <c r="M9" s="5">
        <f t="shared" si="4"/>
        <v>39</v>
      </c>
      <c r="N9" s="6">
        <f t="shared" si="5"/>
        <v>7</v>
      </c>
    </row>
    <row r="10" spans="1:14" ht="24.95" customHeight="1">
      <c r="A10" s="2"/>
      <c r="B10" s="21" t="s">
        <v>24</v>
      </c>
      <c r="C10" s="18">
        <v>1.1875E-3</v>
      </c>
      <c r="D10" s="19">
        <f t="shared" si="0"/>
        <v>2</v>
      </c>
      <c r="E10" s="20">
        <v>26</v>
      </c>
      <c r="F10" s="19">
        <v>8</v>
      </c>
      <c r="G10" s="20">
        <v>29</v>
      </c>
      <c r="H10" s="17">
        <f t="shared" si="2"/>
        <v>11</v>
      </c>
      <c r="I10" s="4">
        <v>31</v>
      </c>
      <c r="J10" s="3">
        <v>11</v>
      </c>
      <c r="K10" s="14">
        <v>1.6273148148148147E-3</v>
      </c>
      <c r="L10" s="3">
        <f t="shared" si="3"/>
        <v>5</v>
      </c>
      <c r="M10" s="5">
        <f t="shared" si="4"/>
        <v>37</v>
      </c>
      <c r="N10" s="6">
        <f t="shared" si="5"/>
        <v>9</v>
      </c>
    </row>
    <row r="11" spans="1:14" ht="24.95" customHeight="1">
      <c r="A11" s="2"/>
      <c r="B11" s="21" t="s">
        <v>9</v>
      </c>
      <c r="C11" s="18">
        <v>1.1122685185185185E-3</v>
      </c>
      <c r="D11" s="19">
        <f t="shared" si="0"/>
        <v>8</v>
      </c>
      <c r="E11" s="20">
        <v>29</v>
      </c>
      <c r="F11" s="19">
        <f t="shared" ref="F11:F16" si="6">_xlfn.RANK.EQ(E11,$E$3:$E$20,1)</f>
        <v>10</v>
      </c>
      <c r="G11" s="20">
        <v>23</v>
      </c>
      <c r="H11" s="17">
        <f t="shared" si="2"/>
        <v>6</v>
      </c>
      <c r="I11" s="4">
        <v>27</v>
      </c>
      <c r="J11" s="3">
        <v>7</v>
      </c>
      <c r="K11" s="14">
        <v>1.6134259259259259E-3</v>
      </c>
      <c r="L11" s="3">
        <f t="shared" si="3"/>
        <v>7</v>
      </c>
      <c r="M11" s="5">
        <f t="shared" si="4"/>
        <v>38</v>
      </c>
      <c r="N11" s="6">
        <f t="shared" si="5"/>
        <v>8</v>
      </c>
    </row>
    <row r="12" spans="1:14" ht="24.95" customHeight="1">
      <c r="A12" s="2"/>
      <c r="B12" s="21" t="s">
        <v>23</v>
      </c>
      <c r="C12" s="18">
        <v>1.1539351851851851E-3</v>
      </c>
      <c r="D12" s="19">
        <f t="shared" si="0"/>
        <v>4</v>
      </c>
      <c r="E12" s="20">
        <v>22</v>
      </c>
      <c r="F12" s="19">
        <f t="shared" si="6"/>
        <v>4</v>
      </c>
      <c r="G12" s="20">
        <v>20</v>
      </c>
      <c r="H12" s="17">
        <f t="shared" si="2"/>
        <v>4</v>
      </c>
      <c r="I12" s="4">
        <v>33</v>
      </c>
      <c r="J12" s="3">
        <f>_xlfn.RANK.EQ(I12,$I$3:$I$20,1)</f>
        <v>12</v>
      </c>
      <c r="K12" s="14">
        <v>1.6435185185185183E-3</v>
      </c>
      <c r="L12" s="3">
        <f t="shared" si="3"/>
        <v>3</v>
      </c>
      <c r="M12" s="5">
        <f t="shared" si="4"/>
        <v>27</v>
      </c>
      <c r="N12" s="6">
        <f t="shared" si="5"/>
        <v>10</v>
      </c>
    </row>
    <row r="13" spans="1:14" ht="24.95" customHeight="1">
      <c r="A13" s="2"/>
      <c r="B13" s="21" t="s">
        <v>20</v>
      </c>
      <c r="C13" s="18">
        <v>1.1331018518518519E-3</v>
      </c>
      <c r="D13" s="19">
        <f t="shared" si="0"/>
        <v>6</v>
      </c>
      <c r="E13" s="20">
        <v>23</v>
      </c>
      <c r="F13" s="19">
        <f t="shared" si="6"/>
        <v>5</v>
      </c>
      <c r="G13" s="20">
        <v>20</v>
      </c>
      <c r="H13" s="17">
        <f t="shared" si="2"/>
        <v>4</v>
      </c>
      <c r="I13" s="4">
        <v>26</v>
      </c>
      <c r="J13" s="3">
        <f>_xlfn.RANK.EQ(I13,$I$3:$I$20,1)</f>
        <v>4</v>
      </c>
      <c r="K13" s="14">
        <v>1.6168981481481479E-3</v>
      </c>
      <c r="L13" s="3">
        <f t="shared" si="3"/>
        <v>6</v>
      </c>
      <c r="M13" s="5">
        <f t="shared" si="4"/>
        <v>25</v>
      </c>
      <c r="N13" s="6">
        <f t="shared" si="5"/>
        <v>11</v>
      </c>
    </row>
    <row r="14" spans="1:14" ht="24.95" customHeight="1">
      <c r="A14" s="2"/>
      <c r="B14" s="21" t="s">
        <v>12</v>
      </c>
      <c r="C14" s="18">
        <v>1.175925925925926E-3</v>
      </c>
      <c r="D14" s="19">
        <f t="shared" si="0"/>
        <v>3</v>
      </c>
      <c r="E14" s="20">
        <v>16</v>
      </c>
      <c r="F14" s="19">
        <f t="shared" si="6"/>
        <v>3</v>
      </c>
      <c r="G14" s="20">
        <v>23</v>
      </c>
      <c r="H14" s="17">
        <f t="shared" si="2"/>
        <v>6</v>
      </c>
      <c r="I14" s="4">
        <v>18</v>
      </c>
      <c r="J14" s="3">
        <v>3</v>
      </c>
      <c r="K14" s="14">
        <v>1.6354166666666667E-3</v>
      </c>
      <c r="L14" s="3">
        <f t="shared" si="3"/>
        <v>4</v>
      </c>
      <c r="M14" s="5">
        <f t="shared" si="4"/>
        <v>19</v>
      </c>
      <c r="N14" s="6">
        <f t="shared" si="5"/>
        <v>12</v>
      </c>
    </row>
    <row r="15" spans="1:14" ht="24.95" customHeight="1">
      <c r="A15" s="2"/>
      <c r="B15" s="21" t="s">
        <v>22</v>
      </c>
      <c r="C15" s="18">
        <v>1.1388888888888889E-3</v>
      </c>
      <c r="D15" s="19">
        <f t="shared" si="0"/>
        <v>5</v>
      </c>
      <c r="E15" s="20">
        <v>15</v>
      </c>
      <c r="F15" s="19">
        <f t="shared" si="6"/>
        <v>2</v>
      </c>
      <c r="G15" s="20">
        <v>16</v>
      </c>
      <c r="H15" s="17">
        <f t="shared" si="2"/>
        <v>1</v>
      </c>
      <c r="I15" s="4">
        <v>18</v>
      </c>
      <c r="J15" s="3">
        <v>3</v>
      </c>
      <c r="K15" s="14">
        <v>1.6504629629629632E-3</v>
      </c>
      <c r="L15" s="3">
        <f t="shared" si="3"/>
        <v>2</v>
      </c>
      <c r="M15" s="5">
        <f t="shared" si="4"/>
        <v>13</v>
      </c>
      <c r="N15" s="6">
        <f t="shared" si="5"/>
        <v>13</v>
      </c>
    </row>
    <row r="16" spans="1:14" ht="24.95" customHeight="1">
      <c r="A16" s="2"/>
      <c r="B16" s="21" t="s">
        <v>25</v>
      </c>
      <c r="C16" s="18">
        <v>1.25E-3</v>
      </c>
      <c r="D16" s="19">
        <f t="shared" si="0"/>
        <v>1</v>
      </c>
      <c r="E16" s="20">
        <v>13</v>
      </c>
      <c r="F16" s="19">
        <f t="shared" si="6"/>
        <v>1</v>
      </c>
      <c r="G16" s="20">
        <v>17</v>
      </c>
      <c r="H16" s="17">
        <f t="shared" si="2"/>
        <v>2</v>
      </c>
      <c r="I16" s="4">
        <v>18</v>
      </c>
      <c r="J16" s="3">
        <v>3</v>
      </c>
      <c r="K16" s="14">
        <v>1.7222222222222222E-3</v>
      </c>
      <c r="L16" s="3">
        <f t="shared" si="3"/>
        <v>1</v>
      </c>
      <c r="M16" s="5">
        <f t="shared" si="4"/>
        <v>8</v>
      </c>
      <c r="N16" s="6">
        <f t="shared" si="5"/>
        <v>14</v>
      </c>
    </row>
    <row r="17" spans="1:14" ht="24.95" customHeight="1">
      <c r="A17" s="2"/>
      <c r="B17" s="21"/>
      <c r="C17" s="18"/>
      <c r="D17" s="19"/>
      <c r="E17" s="20"/>
      <c r="F17" s="19"/>
      <c r="G17" s="20"/>
      <c r="H17" s="17"/>
      <c r="I17" s="4"/>
      <c r="J17" s="3"/>
      <c r="K17" s="14"/>
      <c r="L17" s="3"/>
      <c r="M17" s="5">
        <f t="shared" ref="M17" si="7">SUM(L17,J17,H17,F17,D17)</f>
        <v>0</v>
      </c>
      <c r="N17" s="6">
        <f t="shared" ref="N17" si="8">RANK(M17,$M$3:$M$20,0)</f>
        <v>15</v>
      </c>
    </row>
    <row r="18" spans="1:14" ht="24.95" customHeight="1">
      <c r="A18" s="2"/>
      <c r="B18" s="2"/>
      <c r="C18" s="14"/>
      <c r="D18" s="3"/>
      <c r="E18" s="4"/>
      <c r="F18" s="3"/>
      <c r="G18" s="15"/>
      <c r="H18" s="3"/>
      <c r="I18" s="4"/>
      <c r="J18" s="3"/>
      <c r="K18" s="14"/>
      <c r="L18" s="3"/>
      <c r="M18" s="5"/>
      <c r="N18" s="6"/>
    </row>
    <row r="19" spans="1:14" ht="24.95" customHeight="1">
      <c r="A19" s="2"/>
      <c r="B19" s="2"/>
      <c r="C19" s="14"/>
      <c r="D19" s="3"/>
      <c r="E19" s="4"/>
      <c r="F19" s="3"/>
      <c r="G19" s="15"/>
      <c r="H19" s="3"/>
      <c r="I19" s="4"/>
      <c r="J19" s="3"/>
      <c r="K19" s="14"/>
      <c r="L19" s="3"/>
      <c r="M19" s="5"/>
      <c r="N19" s="6"/>
    </row>
    <row r="20" spans="1:14" ht="24.75" customHeight="1">
      <c r="A20" s="2"/>
      <c r="B20" s="2"/>
      <c r="C20" s="14"/>
      <c r="D20" s="3"/>
      <c r="E20" s="4"/>
      <c r="F20" s="3"/>
      <c r="G20" s="15"/>
      <c r="H20" s="3"/>
      <c r="I20" s="4"/>
      <c r="J20" s="3"/>
      <c r="K20" s="14"/>
      <c r="L20" s="3"/>
      <c r="M20" s="5"/>
      <c r="N20" s="6"/>
    </row>
    <row r="21" spans="1:14" ht="15" customHeight="1">
      <c r="G21" s="10"/>
      <c r="H21" s="11"/>
      <c r="I21" s="12"/>
    </row>
  </sheetData>
  <sortState ref="B3:N16">
    <sortCondition ref="N3:N16"/>
  </sortState>
  <mergeCells count="6">
    <mergeCell ref="A1:N1"/>
    <mergeCell ref="C2:D2"/>
    <mergeCell ref="E2:F2"/>
    <mergeCell ref="I2:J2"/>
    <mergeCell ref="K2:L2"/>
    <mergeCell ref="G2:H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zoomScale="70" zoomScaleNormal="70" workbookViewId="0">
      <selection activeCell="Q10" sqref="Q10"/>
    </sheetView>
  </sheetViews>
  <sheetFormatPr defaultColWidth="17.28515625" defaultRowHeight="12.75"/>
  <cols>
    <col min="1" max="1" width="9.42578125" customWidth="1"/>
    <col min="2" max="2" width="46.7109375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41.25" customHeight="1">
      <c r="A2" s="7" t="s">
        <v>0</v>
      </c>
      <c r="B2" s="7" t="s">
        <v>3</v>
      </c>
      <c r="C2" s="24" t="s">
        <v>4</v>
      </c>
      <c r="D2" s="25"/>
      <c r="E2" s="24" t="s">
        <v>16</v>
      </c>
      <c r="F2" s="25"/>
      <c r="G2" s="24" t="s">
        <v>6</v>
      </c>
      <c r="H2" s="25"/>
      <c r="I2" s="24" t="s">
        <v>7</v>
      </c>
      <c r="J2" s="25"/>
      <c r="K2" s="24" t="s">
        <v>5</v>
      </c>
      <c r="L2" s="25"/>
      <c r="M2" s="8" t="s">
        <v>1</v>
      </c>
      <c r="N2" s="9" t="s">
        <v>2</v>
      </c>
    </row>
    <row r="3" spans="1:14" ht="24.95" customHeight="1">
      <c r="A3" s="2"/>
      <c r="B3" s="21" t="s">
        <v>26</v>
      </c>
      <c r="C3" s="18">
        <v>9.780092592592592E-4</v>
      </c>
      <c r="D3" s="3">
        <f t="shared" ref="D3:D14" si="0">_xlfn.RANK.EQ(C3,$C$3:$C$21,0)</f>
        <v>12</v>
      </c>
      <c r="E3" s="4">
        <v>31</v>
      </c>
      <c r="F3" s="3">
        <v>12</v>
      </c>
      <c r="G3" s="4">
        <v>28</v>
      </c>
      <c r="H3" s="17">
        <f t="shared" ref="H3:H14" si="1">13-_xlfn.RANK.EQ(G3,$G$3:$G$21,0)</f>
        <v>12</v>
      </c>
      <c r="I3" s="4">
        <v>30</v>
      </c>
      <c r="J3" s="3">
        <v>9</v>
      </c>
      <c r="K3" s="14">
        <v>1.5011574074074074E-3</v>
      </c>
      <c r="L3" s="3">
        <f>_xlfn.RANK.EQ(K3,$K$3:$K$21,0)</f>
        <v>12</v>
      </c>
      <c r="M3" s="5">
        <f t="shared" ref="M3:M14" si="2">SUM(L3,J3,H3,F3,D3)</f>
        <v>57</v>
      </c>
      <c r="N3" s="6">
        <f t="shared" ref="N3:N15" si="3">RANK(M3,$M$3:$M$21,0)</f>
        <v>1</v>
      </c>
    </row>
    <row r="4" spans="1:14" ht="24.95" customHeight="1">
      <c r="A4" s="2"/>
      <c r="B4" s="21" t="s">
        <v>10</v>
      </c>
      <c r="C4" s="18">
        <v>9.9537037037037042E-4</v>
      </c>
      <c r="D4" s="3">
        <f t="shared" si="0"/>
        <v>11</v>
      </c>
      <c r="E4" s="4">
        <v>31</v>
      </c>
      <c r="F4" s="3">
        <v>12</v>
      </c>
      <c r="G4" s="4">
        <v>28</v>
      </c>
      <c r="H4" s="17">
        <f t="shared" si="1"/>
        <v>12</v>
      </c>
      <c r="I4" s="4">
        <v>32</v>
      </c>
      <c r="J4" s="3">
        <f>_xlfn.RANK.EQ(I4,$I$3:$I$21,1)</f>
        <v>10</v>
      </c>
      <c r="K4" s="14">
        <v>1.517361111111111E-3</v>
      </c>
      <c r="L4" s="3">
        <f>_xlfn.RANK.EQ(K4,$K$3:$K$21,0)</f>
        <v>10</v>
      </c>
      <c r="M4" s="5">
        <f t="shared" si="2"/>
        <v>55</v>
      </c>
      <c r="N4" s="6">
        <f t="shared" si="3"/>
        <v>2</v>
      </c>
    </row>
    <row r="5" spans="1:14" ht="24.95" customHeight="1">
      <c r="A5" s="2"/>
      <c r="B5" s="21" t="s">
        <v>13</v>
      </c>
      <c r="C5" s="18">
        <v>1.0138888888888888E-3</v>
      </c>
      <c r="D5" s="3">
        <f t="shared" si="0"/>
        <v>8</v>
      </c>
      <c r="E5" s="4">
        <v>31</v>
      </c>
      <c r="F5" s="3">
        <v>12</v>
      </c>
      <c r="G5" s="4">
        <v>22</v>
      </c>
      <c r="H5" s="17">
        <f t="shared" si="1"/>
        <v>5</v>
      </c>
      <c r="I5" s="4">
        <v>33</v>
      </c>
      <c r="J5" s="3">
        <v>12</v>
      </c>
      <c r="K5" s="14">
        <v>1.5381944444444445E-3</v>
      </c>
      <c r="L5" s="3">
        <v>9</v>
      </c>
      <c r="M5" s="5">
        <f t="shared" si="2"/>
        <v>46</v>
      </c>
      <c r="N5" s="6">
        <f t="shared" si="3"/>
        <v>3</v>
      </c>
    </row>
    <row r="6" spans="1:14" ht="24.95" customHeight="1">
      <c r="A6" s="2"/>
      <c r="B6" s="21" t="s">
        <v>11</v>
      </c>
      <c r="C6" s="18">
        <v>1.005787037037037E-3</v>
      </c>
      <c r="D6" s="3">
        <f t="shared" si="0"/>
        <v>9</v>
      </c>
      <c r="E6" s="4">
        <v>29</v>
      </c>
      <c r="F6" s="3">
        <f>_xlfn.RANK.EQ(E6,$E$3:$E$21,1)</f>
        <v>9</v>
      </c>
      <c r="G6" s="4">
        <v>28</v>
      </c>
      <c r="H6" s="17">
        <f t="shared" si="1"/>
        <v>12</v>
      </c>
      <c r="I6" s="4">
        <v>28</v>
      </c>
      <c r="J6" s="3">
        <f>_xlfn.RANK.EQ(I6,$I$3:$I$21,1)</f>
        <v>7</v>
      </c>
      <c r="K6" s="14">
        <v>1.5567129629629629E-3</v>
      </c>
      <c r="L6" s="3">
        <f>_xlfn.RANK.EQ(K6,$K$3:$K$21,0)</f>
        <v>7</v>
      </c>
      <c r="M6" s="5">
        <f t="shared" si="2"/>
        <v>44</v>
      </c>
      <c r="N6" s="6">
        <f t="shared" si="3"/>
        <v>4</v>
      </c>
    </row>
    <row r="7" spans="1:14" ht="24.95" customHeight="1">
      <c r="A7" s="2"/>
      <c r="B7" s="21" t="s">
        <v>28</v>
      </c>
      <c r="C7" s="18">
        <v>1.0150462962962962E-3</v>
      </c>
      <c r="D7" s="3">
        <f t="shared" si="0"/>
        <v>7</v>
      </c>
      <c r="E7" s="4">
        <v>28</v>
      </c>
      <c r="F7" s="3">
        <v>8</v>
      </c>
      <c r="G7" s="4">
        <v>24</v>
      </c>
      <c r="H7" s="17">
        <f t="shared" si="1"/>
        <v>8</v>
      </c>
      <c r="I7" s="4">
        <v>30</v>
      </c>
      <c r="J7" s="3">
        <v>9</v>
      </c>
      <c r="K7" s="14">
        <v>1.5023148148148148E-3</v>
      </c>
      <c r="L7" s="3">
        <f>_xlfn.RANK.EQ(K7,$K$3:$K$21,0)</f>
        <v>11</v>
      </c>
      <c r="M7" s="5">
        <f t="shared" si="2"/>
        <v>43</v>
      </c>
      <c r="N7" s="6">
        <f t="shared" si="3"/>
        <v>5</v>
      </c>
    </row>
    <row r="8" spans="1:14" ht="24.95" customHeight="1">
      <c r="A8" s="2"/>
      <c r="B8" s="21" t="s">
        <v>9</v>
      </c>
      <c r="C8" s="18">
        <v>1.0266203703703702E-3</v>
      </c>
      <c r="D8" s="3">
        <f t="shared" si="0"/>
        <v>5</v>
      </c>
      <c r="E8" s="4">
        <v>27</v>
      </c>
      <c r="F8" s="3">
        <f>_xlfn.RANK.EQ(E8,$E$3:$E$21,1)</f>
        <v>6</v>
      </c>
      <c r="G8" s="4">
        <v>24</v>
      </c>
      <c r="H8" s="17">
        <f t="shared" si="1"/>
        <v>8</v>
      </c>
      <c r="I8" s="4">
        <v>33</v>
      </c>
      <c r="J8" s="3">
        <v>12</v>
      </c>
      <c r="K8" s="14">
        <v>1.5381944444444445E-3</v>
      </c>
      <c r="L8" s="3">
        <v>9</v>
      </c>
      <c r="M8" s="5">
        <f t="shared" si="2"/>
        <v>40</v>
      </c>
      <c r="N8" s="6">
        <f t="shared" si="3"/>
        <v>6</v>
      </c>
    </row>
    <row r="9" spans="1:14" ht="24.95" customHeight="1">
      <c r="A9" s="2"/>
      <c r="B9" s="21" t="s">
        <v>29</v>
      </c>
      <c r="C9" s="18">
        <v>1.0046296296296298E-3</v>
      </c>
      <c r="D9" s="3">
        <f t="shared" si="0"/>
        <v>10</v>
      </c>
      <c r="E9" s="4">
        <v>28</v>
      </c>
      <c r="F9" s="3">
        <v>8</v>
      </c>
      <c r="G9" s="4">
        <v>28</v>
      </c>
      <c r="H9" s="17">
        <f t="shared" si="1"/>
        <v>12</v>
      </c>
      <c r="I9" s="4">
        <v>22</v>
      </c>
      <c r="J9" s="3">
        <f t="shared" ref="J9:J14" si="4">_xlfn.RANK.EQ(I9,$I$3:$I$21,1)</f>
        <v>3</v>
      </c>
      <c r="K9" s="14">
        <v>1.5601851851851851E-3</v>
      </c>
      <c r="L9" s="3">
        <f t="shared" ref="L9:L14" si="5">_xlfn.RANK.EQ(K9,$K$3:$K$21,0)</f>
        <v>6</v>
      </c>
      <c r="M9" s="5">
        <f t="shared" si="2"/>
        <v>39</v>
      </c>
      <c r="N9" s="6">
        <f t="shared" si="3"/>
        <v>7</v>
      </c>
    </row>
    <row r="10" spans="1:14" ht="24.95" customHeight="1">
      <c r="A10" s="2"/>
      <c r="B10" s="21" t="s">
        <v>15</v>
      </c>
      <c r="C10" s="18">
        <v>1.0289351851851852E-3</v>
      </c>
      <c r="D10" s="3">
        <f t="shared" si="0"/>
        <v>4</v>
      </c>
      <c r="E10" s="4">
        <v>25</v>
      </c>
      <c r="F10" s="3">
        <v>5</v>
      </c>
      <c r="G10" s="4">
        <v>24</v>
      </c>
      <c r="H10" s="17">
        <f t="shared" si="1"/>
        <v>8</v>
      </c>
      <c r="I10" s="4">
        <v>26</v>
      </c>
      <c r="J10" s="3">
        <f t="shared" si="4"/>
        <v>6</v>
      </c>
      <c r="K10" s="14">
        <v>1.5995370370370371E-3</v>
      </c>
      <c r="L10" s="3">
        <f t="shared" si="5"/>
        <v>5</v>
      </c>
      <c r="M10" s="5">
        <f t="shared" si="2"/>
        <v>28</v>
      </c>
      <c r="N10" s="6">
        <f t="shared" si="3"/>
        <v>8</v>
      </c>
    </row>
    <row r="11" spans="1:14" ht="24.95" customHeight="1">
      <c r="A11" s="2"/>
      <c r="B11" s="21" t="s">
        <v>30</v>
      </c>
      <c r="C11" s="18">
        <v>1.0405092592592593E-3</v>
      </c>
      <c r="D11" s="3">
        <f t="shared" si="0"/>
        <v>3</v>
      </c>
      <c r="E11" s="4">
        <v>25</v>
      </c>
      <c r="F11" s="3">
        <v>5</v>
      </c>
      <c r="G11" s="4">
        <v>20</v>
      </c>
      <c r="H11" s="17">
        <f t="shared" si="1"/>
        <v>4</v>
      </c>
      <c r="I11" s="4">
        <v>25</v>
      </c>
      <c r="J11" s="3">
        <f t="shared" si="4"/>
        <v>5</v>
      </c>
      <c r="K11" s="14">
        <v>1.6203703703703703E-3</v>
      </c>
      <c r="L11" s="3">
        <f t="shared" si="5"/>
        <v>3</v>
      </c>
      <c r="M11" s="5">
        <f t="shared" si="2"/>
        <v>20</v>
      </c>
      <c r="N11" s="6">
        <f t="shared" si="3"/>
        <v>9</v>
      </c>
    </row>
    <row r="12" spans="1:14" ht="24.95" customHeight="1">
      <c r="A12" s="2"/>
      <c r="B12" s="21" t="s">
        <v>14</v>
      </c>
      <c r="C12" s="18">
        <v>1.0231481481481482E-3</v>
      </c>
      <c r="D12" s="3">
        <f t="shared" si="0"/>
        <v>6</v>
      </c>
      <c r="E12" s="4">
        <v>23</v>
      </c>
      <c r="F12" s="3">
        <f>_xlfn.RANK.EQ(E12,$E$3:$E$21,1)</f>
        <v>3</v>
      </c>
      <c r="G12" s="4">
        <v>20</v>
      </c>
      <c r="H12" s="17">
        <f t="shared" si="1"/>
        <v>4</v>
      </c>
      <c r="I12" s="4">
        <v>21</v>
      </c>
      <c r="J12" s="3">
        <f t="shared" si="4"/>
        <v>2</v>
      </c>
      <c r="K12" s="14">
        <v>1.6111111111111109E-3</v>
      </c>
      <c r="L12" s="3">
        <f t="shared" si="5"/>
        <v>4</v>
      </c>
      <c r="M12" s="5">
        <f t="shared" si="2"/>
        <v>19</v>
      </c>
      <c r="N12" s="6">
        <f t="shared" si="3"/>
        <v>10</v>
      </c>
    </row>
    <row r="13" spans="1:14" ht="24.95" customHeight="1">
      <c r="A13" s="2"/>
      <c r="B13" s="21" t="s">
        <v>12</v>
      </c>
      <c r="C13" s="18">
        <v>1.0914351851851853E-3</v>
      </c>
      <c r="D13" s="3">
        <f t="shared" si="0"/>
        <v>2</v>
      </c>
      <c r="E13" s="4">
        <v>22</v>
      </c>
      <c r="F13" s="3">
        <f>_xlfn.RANK.EQ(E13,$E$3:$E$21,1)</f>
        <v>2</v>
      </c>
      <c r="G13" s="4">
        <v>14</v>
      </c>
      <c r="H13" s="17">
        <f t="shared" si="1"/>
        <v>1</v>
      </c>
      <c r="I13" s="4">
        <v>24</v>
      </c>
      <c r="J13" s="3">
        <f t="shared" si="4"/>
        <v>4</v>
      </c>
      <c r="K13" s="14">
        <v>1.6493055555555556E-3</v>
      </c>
      <c r="L13" s="3">
        <f t="shared" si="5"/>
        <v>2</v>
      </c>
      <c r="M13" s="5">
        <f t="shared" si="2"/>
        <v>11</v>
      </c>
      <c r="N13" s="6">
        <f t="shared" si="3"/>
        <v>11</v>
      </c>
    </row>
    <row r="14" spans="1:14" ht="24.95" customHeight="1">
      <c r="A14" s="2"/>
      <c r="B14" s="21" t="s">
        <v>27</v>
      </c>
      <c r="C14" s="18">
        <v>1.0972222222222223E-3</v>
      </c>
      <c r="D14" s="3">
        <f t="shared" si="0"/>
        <v>1</v>
      </c>
      <c r="E14" s="4">
        <v>18</v>
      </c>
      <c r="F14" s="3">
        <f>_xlfn.RANK.EQ(E14,$E$3:$E$21,1)</f>
        <v>1</v>
      </c>
      <c r="G14" s="4">
        <v>20</v>
      </c>
      <c r="H14" s="17">
        <f t="shared" si="1"/>
        <v>4</v>
      </c>
      <c r="I14" s="4">
        <v>20</v>
      </c>
      <c r="J14" s="3">
        <f t="shared" si="4"/>
        <v>1</v>
      </c>
      <c r="K14" s="14">
        <v>1.6550925925925926E-3</v>
      </c>
      <c r="L14" s="3">
        <f t="shared" si="5"/>
        <v>1</v>
      </c>
      <c r="M14" s="5">
        <f t="shared" si="2"/>
        <v>8</v>
      </c>
      <c r="N14" s="6">
        <f t="shared" si="3"/>
        <v>12</v>
      </c>
    </row>
    <row r="15" spans="1:14" ht="24.95" customHeight="1">
      <c r="A15" s="2"/>
      <c r="B15" s="21"/>
      <c r="C15" s="18"/>
      <c r="D15" s="3"/>
      <c r="E15" s="4"/>
      <c r="F15" s="3"/>
      <c r="G15" s="4"/>
      <c r="H15" s="17"/>
      <c r="I15" s="4"/>
      <c r="J15" s="3"/>
      <c r="K15" s="14"/>
      <c r="L15" s="3"/>
      <c r="M15" s="5">
        <f t="shared" ref="M15" si="6">SUM(L15,J15,H15,F15,D15)</f>
        <v>0</v>
      </c>
      <c r="N15" s="6">
        <f t="shared" si="3"/>
        <v>13</v>
      </c>
    </row>
    <row r="16" spans="1:14" ht="24.95" customHeight="1">
      <c r="A16" s="2"/>
      <c r="B16" s="2"/>
      <c r="C16" s="14"/>
      <c r="D16" s="3"/>
      <c r="E16" s="4"/>
      <c r="F16" s="3"/>
      <c r="G16" s="15"/>
      <c r="H16" s="3"/>
      <c r="I16" s="4"/>
      <c r="J16" s="3"/>
      <c r="K16" s="14"/>
      <c r="L16" s="3"/>
      <c r="M16" s="5"/>
      <c r="N16" s="6"/>
    </row>
    <row r="17" spans="1:14" ht="24.95" customHeight="1">
      <c r="A17" s="2"/>
      <c r="B17" s="2"/>
      <c r="C17" s="14"/>
      <c r="D17" s="3"/>
      <c r="E17" s="4"/>
      <c r="F17" s="3"/>
      <c r="G17" s="15"/>
      <c r="H17" s="3"/>
      <c r="I17" s="16"/>
      <c r="J17" s="3"/>
      <c r="K17" s="14"/>
      <c r="L17" s="3"/>
      <c r="M17" s="5"/>
      <c r="N17" s="6"/>
    </row>
    <row r="18" spans="1:14" ht="24.95" customHeight="1">
      <c r="A18" s="2"/>
      <c r="B18" s="2"/>
      <c r="C18" s="14"/>
      <c r="D18" s="3"/>
      <c r="E18" s="4"/>
      <c r="F18" s="3"/>
      <c r="G18" s="15"/>
      <c r="H18" s="3"/>
      <c r="I18" s="4"/>
      <c r="J18" s="3"/>
      <c r="K18" s="14"/>
      <c r="L18" s="3"/>
      <c r="M18" s="5"/>
      <c r="N18" s="6"/>
    </row>
    <row r="19" spans="1:14" ht="24.95" customHeight="1">
      <c r="A19" s="2"/>
      <c r="B19" s="2"/>
      <c r="C19" s="14"/>
      <c r="D19" s="3"/>
      <c r="E19" s="4"/>
      <c r="F19" s="3"/>
      <c r="G19" s="15"/>
      <c r="H19" s="3"/>
      <c r="I19" s="4"/>
      <c r="J19" s="3"/>
      <c r="K19" s="14"/>
      <c r="L19" s="3"/>
      <c r="M19" s="5"/>
      <c r="N19" s="6"/>
    </row>
    <row r="20" spans="1:14" ht="24.95" customHeight="1">
      <c r="A20" s="2"/>
      <c r="B20" s="2"/>
      <c r="C20" s="14"/>
      <c r="D20" s="3"/>
      <c r="E20" s="4"/>
      <c r="F20" s="3"/>
      <c r="G20" s="15"/>
      <c r="H20" s="3"/>
      <c r="I20" s="4"/>
      <c r="J20" s="3"/>
      <c r="K20" s="14"/>
      <c r="L20" s="3"/>
      <c r="M20" s="5"/>
      <c r="N20" s="6"/>
    </row>
    <row r="21" spans="1:14" ht="24.95" customHeight="1">
      <c r="A21" s="2"/>
      <c r="B21" s="2"/>
      <c r="C21" s="14"/>
      <c r="D21" s="3"/>
      <c r="E21" s="4"/>
      <c r="F21" s="3"/>
      <c r="G21" s="15"/>
      <c r="H21" s="3"/>
      <c r="I21" s="4"/>
      <c r="J21" s="3"/>
      <c r="K21" s="14"/>
      <c r="L21" s="3"/>
      <c r="M21" s="5"/>
      <c r="N21" s="6"/>
    </row>
    <row r="22" spans="1:14" ht="24">
      <c r="K22" s="13"/>
      <c r="L22" s="11"/>
    </row>
  </sheetData>
  <sortState ref="B3:N14">
    <sortCondition ref="N3:N14"/>
  </sortState>
  <mergeCells count="6">
    <mergeCell ref="A1:N1"/>
    <mergeCell ref="C2:D2"/>
    <mergeCell ref="E2:F2"/>
    <mergeCell ref="G2:H2"/>
    <mergeCell ref="I2:J2"/>
    <mergeCell ref="K2:L2"/>
  </mergeCells>
  <pageMargins left="0.23622047244094491" right="3.937007874015748E-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U11</vt:lpstr>
      <vt:lpstr>U13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Windows-felhasználó</cp:lastModifiedBy>
  <cp:lastPrinted>2017-12-02T10:49:18Z</cp:lastPrinted>
  <dcterms:created xsi:type="dcterms:W3CDTF">2015-11-05T12:20:29Z</dcterms:created>
  <dcterms:modified xsi:type="dcterms:W3CDTF">2017-12-02T15:49:36Z</dcterms:modified>
</cp:coreProperties>
</file>