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735" activeTab="1"/>
  </bookViews>
  <sheets>
    <sheet name="U11" sheetId="5" r:id="rId1"/>
    <sheet name="U13" sheetId="6" r:id="rId2"/>
  </sheets>
  <calcPr calcId="124519"/>
</workbook>
</file>

<file path=xl/calcChain.xml><?xml version="1.0" encoding="utf-8"?>
<calcChain xmlns="http://schemas.openxmlformats.org/spreadsheetml/2006/main">
  <c r="H12" i="6"/>
  <c r="H3"/>
  <c r="H4"/>
  <c r="H10"/>
  <c r="H9"/>
  <c r="H7"/>
  <c r="H5"/>
  <c r="H11"/>
  <c r="H8"/>
  <c r="H6"/>
  <c r="L9" l="1"/>
  <c r="F7"/>
  <c r="F5"/>
  <c r="F11"/>
  <c r="F8"/>
  <c r="F12"/>
  <c r="F9"/>
  <c r="D12"/>
  <c r="D3"/>
  <c r="D4"/>
  <c r="D10"/>
  <c r="D9"/>
  <c r="D7"/>
  <c r="D5"/>
  <c r="D11"/>
  <c r="D8"/>
  <c r="J3" i="5"/>
  <c r="J8"/>
  <c r="J6"/>
  <c r="J4"/>
  <c r="M9" i="6" l="1"/>
  <c r="J12"/>
  <c r="J3"/>
  <c r="J4"/>
  <c r="J10"/>
  <c r="L12"/>
  <c r="L3"/>
  <c r="L4"/>
  <c r="L10"/>
  <c r="L7"/>
  <c r="L5"/>
  <c r="L11"/>
  <c r="L8"/>
  <c r="L6"/>
  <c r="L3" i="5"/>
  <c r="L5"/>
  <c r="L7"/>
  <c r="L8"/>
  <c r="L6"/>
  <c r="L4"/>
  <c r="F3"/>
  <c r="F5"/>
  <c r="F7"/>
  <c r="F8"/>
  <c r="F6"/>
  <c r="F4"/>
  <c r="D3"/>
  <c r="D5"/>
  <c r="D7"/>
  <c r="D8"/>
  <c r="D6"/>
  <c r="D4"/>
  <c r="F10" i="6" l="1"/>
  <c r="F4"/>
  <c r="F3"/>
  <c r="F6"/>
  <c r="D6"/>
  <c r="M6" l="1"/>
  <c r="M4"/>
  <c r="M7"/>
  <c r="M11"/>
  <c r="M3"/>
  <c r="M8"/>
  <c r="M12"/>
  <c r="M10"/>
  <c r="M5"/>
  <c r="N5" l="1"/>
  <c r="N9"/>
  <c r="N12"/>
  <c r="N11"/>
  <c r="N4"/>
  <c r="N8"/>
  <c r="N3"/>
  <c r="N10"/>
  <c r="N7"/>
  <c r="N6"/>
  <c r="M5" i="5"/>
  <c r="M8"/>
  <c r="M7"/>
  <c r="M6"/>
  <c r="M3"/>
  <c r="M4" l="1"/>
  <c r="N3" l="1"/>
  <c r="N7"/>
  <c r="N8"/>
  <c r="N4"/>
  <c r="N6"/>
  <c r="N5"/>
</calcChain>
</file>

<file path=xl/sharedStrings.xml><?xml version="1.0" encoding="utf-8"?>
<sst xmlns="http://schemas.openxmlformats.org/spreadsheetml/2006/main" count="52" uniqueCount="31">
  <si>
    <t>PÁLYA</t>
  </si>
  <si>
    <t>ÖSSZ</t>
  </si>
  <si>
    <t>HELY</t>
  </si>
  <si>
    <t>I/1</t>
  </si>
  <si>
    <t>I/2</t>
  </si>
  <si>
    <t>I/3</t>
  </si>
  <si>
    <t>I/4</t>
  </si>
  <si>
    <t>II/1</t>
  </si>
  <si>
    <t>II/2</t>
  </si>
  <si>
    <t>II/3</t>
  </si>
  <si>
    <t>CSAPAT</t>
  </si>
  <si>
    <t>III/1</t>
  </si>
  <si>
    <t>III/2</t>
  </si>
  <si>
    <t>III/3</t>
  </si>
  <si>
    <t>DDR SPORT XXI. TEREM#2 U13 - Bonyhád, 2017.01.14.</t>
  </si>
  <si>
    <t>Gát váltó</t>
  </si>
  <si>
    <t>Hosszú gátváltó</t>
  </si>
  <si>
    <t>Helyből távol</t>
  </si>
  <si>
    <t>Medicin dobás előre</t>
  </si>
  <si>
    <t>Medicin dobás hátra</t>
  </si>
  <si>
    <t>PSN Zrt. Pécs</t>
  </si>
  <si>
    <t>DOVASE A</t>
  </si>
  <si>
    <t>Szekszárdi SK A</t>
  </si>
  <si>
    <t>Szekszárdi SK B</t>
  </si>
  <si>
    <t>DOVASE B</t>
  </si>
  <si>
    <t>Dusnok</t>
  </si>
  <si>
    <t>IV/1</t>
  </si>
  <si>
    <t>Szekszárdi SK C</t>
  </si>
  <si>
    <t>DOVASE C</t>
  </si>
  <si>
    <t>AC Bonyhád A</t>
  </si>
  <si>
    <t>AC Bonyhád B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</si>
</sst>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:ss.00"/>
  </numFmts>
  <fonts count="9">
    <font>
      <sz val="10"/>
      <name val="Arial"/>
    </font>
    <font>
      <sz val="18"/>
      <color rgb="FF000000"/>
      <name val="Century Gothic"/>
      <family val="2"/>
      <charset val="238"/>
    </font>
    <font>
      <b/>
      <sz val="14"/>
      <color rgb="FF000000"/>
      <name val="Century Gothic"/>
      <family val="2"/>
      <charset val="238"/>
    </font>
    <font>
      <b/>
      <sz val="14"/>
      <name val="Arial"/>
      <family val="2"/>
      <charset val="238"/>
    </font>
    <font>
      <b/>
      <sz val="14"/>
      <color rgb="FFFFFFFF"/>
      <name val="Century Gothic"/>
      <family val="2"/>
      <charset val="238"/>
    </font>
    <font>
      <b/>
      <sz val="18"/>
      <color rgb="FF000000"/>
      <name val="Century Gothic"/>
      <family val="2"/>
      <charset val="238"/>
    </font>
    <font>
      <b/>
      <sz val="18"/>
      <name val="Arial"/>
      <family val="2"/>
      <charset val="238"/>
    </font>
    <font>
      <b/>
      <sz val="18"/>
      <color rgb="FFFFFFFF"/>
      <name val="Century Gothic"/>
      <family val="2"/>
      <charset val="238"/>
    </font>
    <font>
      <b/>
      <sz val="18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B7" sqref="B7"/>
    </sheetView>
  </sheetViews>
  <sheetFormatPr defaultColWidth="17.28515625" defaultRowHeight="15" customHeight="1"/>
  <cols>
    <col min="1" max="1" width="9.42578125" customWidth="1"/>
    <col min="2" max="2" width="43.85546875" customWidth="1"/>
    <col min="3" max="3" width="12.7109375" customWidth="1"/>
    <col min="4" max="4" width="7.7109375" customWidth="1"/>
    <col min="5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1" max="11" width="12.7109375" customWidth="1"/>
    <col min="12" max="12" width="7.7109375" customWidth="1"/>
    <col min="13" max="13" width="10.7109375" customWidth="1"/>
    <col min="14" max="14" width="8.28515625" customWidth="1"/>
  </cols>
  <sheetData>
    <row r="1" spans="1:14" ht="45" customHeight="1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45.75" customHeight="1">
      <c r="A2" s="7" t="s">
        <v>0</v>
      </c>
      <c r="B2" s="7" t="s">
        <v>10</v>
      </c>
      <c r="C2" s="18" t="s">
        <v>16</v>
      </c>
      <c r="D2" s="19"/>
      <c r="E2" s="18" t="s">
        <v>17</v>
      </c>
      <c r="F2" s="19"/>
      <c r="G2" s="18" t="s">
        <v>18</v>
      </c>
      <c r="H2" s="19"/>
      <c r="I2" s="18" t="s">
        <v>19</v>
      </c>
      <c r="J2" s="19"/>
      <c r="K2" s="18" t="s">
        <v>15</v>
      </c>
      <c r="L2" s="19"/>
      <c r="M2" s="8" t="s">
        <v>1</v>
      </c>
      <c r="N2" s="9" t="s">
        <v>2</v>
      </c>
    </row>
    <row r="3" spans="1:14" ht="24.95" customHeight="1">
      <c r="A3" s="2" t="s">
        <v>3</v>
      </c>
      <c r="B3" s="2" t="s">
        <v>29</v>
      </c>
      <c r="C3" s="13">
        <v>2.6296296296296293E-3</v>
      </c>
      <c r="D3" s="3">
        <f t="shared" ref="D3:D8" si="0">_xlfn.RANK.EQ(C3,$C$3:$C$8,0)</f>
        <v>6</v>
      </c>
      <c r="E3" s="14">
        <v>13.58</v>
      </c>
      <c r="F3" s="3">
        <f t="shared" ref="F3:F8" si="1">_xlfn.RANK.EQ(E3,$E$3:$E$8,1)</f>
        <v>6</v>
      </c>
      <c r="G3" s="4">
        <v>35</v>
      </c>
      <c r="H3" s="15">
        <v>6</v>
      </c>
      <c r="I3" s="4">
        <v>23</v>
      </c>
      <c r="J3" s="3">
        <f>_xlfn.RANK.EQ(I3,$I$3:$I$8,1)</f>
        <v>5</v>
      </c>
      <c r="K3" s="13">
        <v>1.5775462962962963E-3</v>
      </c>
      <c r="L3" s="3">
        <f t="shared" ref="L3:L8" si="2">_xlfn.RANK.EQ(K3,$K$3:$K$8,0)</f>
        <v>6</v>
      </c>
      <c r="M3" s="5">
        <f t="shared" ref="M3:M8" si="3">SUM(L3,J3,H3,F3,D3)</f>
        <v>29</v>
      </c>
      <c r="N3" s="6">
        <f t="shared" ref="N3:N8" si="4">RANK(M3,$M$3:$M$8,0)</f>
        <v>1</v>
      </c>
    </row>
    <row r="4" spans="1:14" ht="24.95" customHeight="1">
      <c r="A4" s="2" t="s">
        <v>4</v>
      </c>
      <c r="B4" s="2" t="s">
        <v>20</v>
      </c>
      <c r="C4" s="13">
        <v>2.6585648148148146E-3</v>
      </c>
      <c r="D4" s="3">
        <f t="shared" si="0"/>
        <v>5</v>
      </c>
      <c r="E4" s="14">
        <v>13.05</v>
      </c>
      <c r="F4" s="3">
        <f t="shared" si="1"/>
        <v>5</v>
      </c>
      <c r="G4" s="4">
        <v>30</v>
      </c>
      <c r="H4" s="15">
        <v>5</v>
      </c>
      <c r="I4" s="4">
        <v>25</v>
      </c>
      <c r="J4" s="3">
        <f>_xlfn.RANK.EQ(I4,$I$3:$I$8,1)</f>
        <v>6</v>
      </c>
      <c r="K4" s="13">
        <v>1.5937499999999999E-3</v>
      </c>
      <c r="L4" s="3">
        <f t="shared" si="2"/>
        <v>5</v>
      </c>
      <c r="M4" s="5">
        <f t="shared" si="3"/>
        <v>26</v>
      </c>
      <c r="N4" s="6">
        <f t="shared" si="4"/>
        <v>2</v>
      </c>
    </row>
    <row r="5" spans="1:14" ht="24.95" customHeight="1">
      <c r="A5" s="2" t="s">
        <v>5</v>
      </c>
      <c r="B5" s="2" t="s">
        <v>21</v>
      </c>
      <c r="C5" s="13">
        <v>2.6898148148148146E-3</v>
      </c>
      <c r="D5" s="3">
        <f t="shared" si="0"/>
        <v>4</v>
      </c>
      <c r="E5" s="14">
        <v>12.73</v>
      </c>
      <c r="F5" s="3">
        <f t="shared" si="1"/>
        <v>4</v>
      </c>
      <c r="G5" s="4">
        <v>24</v>
      </c>
      <c r="H5" s="15">
        <v>4</v>
      </c>
      <c r="I5" s="4">
        <v>19</v>
      </c>
      <c r="J5" s="3">
        <v>4</v>
      </c>
      <c r="K5" s="13">
        <v>1.5972222222222221E-3</v>
      </c>
      <c r="L5" s="3">
        <f t="shared" si="2"/>
        <v>4</v>
      </c>
      <c r="M5" s="5">
        <f t="shared" si="3"/>
        <v>20</v>
      </c>
      <c r="N5" s="6">
        <f t="shared" si="4"/>
        <v>3</v>
      </c>
    </row>
    <row r="6" spans="1:14" ht="24.95" customHeight="1">
      <c r="A6" s="2" t="s">
        <v>7</v>
      </c>
      <c r="B6" s="2" t="s">
        <v>24</v>
      </c>
      <c r="C6" s="13">
        <v>2.7905092592592595E-3</v>
      </c>
      <c r="D6" s="3">
        <f t="shared" si="0"/>
        <v>3</v>
      </c>
      <c r="E6" s="14">
        <v>12.58</v>
      </c>
      <c r="F6" s="3">
        <f t="shared" si="1"/>
        <v>3</v>
      </c>
      <c r="G6" s="4">
        <v>19</v>
      </c>
      <c r="H6" s="15">
        <v>3</v>
      </c>
      <c r="I6" s="4">
        <v>13</v>
      </c>
      <c r="J6" s="3">
        <f>_xlfn.RANK.EQ(I6,$I$3:$I$8,1)</f>
        <v>2</v>
      </c>
      <c r="K6" s="13">
        <v>1.6550925925925926E-3</v>
      </c>
      <c r="L6" s="3">
        <f t="shared" si="2"/>
        <v>2</v>
      </c>
      <c r="M6" s="5">
        <f t="shared" si="3"/>
        <v>13</v>
      </c>
      <c r="N6" s="6">
        <f t="shared" si="4"/>
        <v>4</v>
      </c>
    </row>
    <row r="7" spans="1:14" ht="24.95" customHeight="1">
      <c r="A7" s="2" t="s">
        <v>8</v>
      </c>
      <c r="B7" s="2" t="s">
        <v>30</v>
      </c>
      <c r="C7" s="13">
        <v>2.8356481481481479E-3</v>
      </c>
      <c r="D7" s="3">
        <f t="shared" si="0"/>
        <v>1</v>
      </c>
      <c r="E7" s="14">
        <v>12.57</v>
      </c>
      <c r="F7" s="3">
        <f t="shared" si="1"/>
        <v>2</v>
      </c>
      <c r="G7" s="4">
        <v>19</v>
      </c>
      <c r="H7" s="15">
        <v>3</v>
      </c>
      <c r="I7" s="4">
        <v>19</v>
      </c>
      <c r="J7" s="3">
        <v>4</v>
      </c>
      <c r="K7" s="13">
        <v>1.6574074074074076E-3</v>
      </c>
      <c r="L7" s="3">
        <f t="shared" si="2"/>
        <v>1</v>
      </c>
      <c r="M7" s="5">
        <f t="shared" si="3"/>
        <v>11</v>
      </c>
      <c r="N7" s="6">
        <f t="shared" si="4"/>
        <v>5</v>
      </c>
    </row>
    <row r="8" spans="1:14" ht="24.95" customHeight="1">
      <c r="A8" s="2" t="s">
        <v>12</v>
      </c>
      <c r="B8" s="2" t="s">
        <v>22</v>
      </c>
      <c r="C8" s="13">
        <v>2.8148148148148151E-3</v>
      </c>
      <c r="D8" s="3">
        <f t="shared" si="0"/>
        <v>2</v>
      </c>
      <c r="E8" s="14">
        <v>11.96</v>
      </c>
      <c r="F8" s="3">
        <f t="shared" si="1"/>
        <v>1</v>
      </c>
      <c r="G8" s="4">
        <v>15</v>
      </c>
      <c r="H8" s="15">
        <v>1</v>
      </c>
      <c r="I8" s="4">
        <v>11</v>
      </c>
      <c r="J8" s="3">
        <f>_xlfn.RANK.EQ(I8,$I$3:$I$8,1)</f>
        <v>1</v>
      </c>
      <c r="K8" s="13">
        <v>1.6539351851851854E-3</v>
      </c>
      <c r="L8" s="3">
        <f t="shared" si="2"/>
        <v>3</v>
      </c>
      <c r="M8" s="5">
        <f t="shared" si="3"/>
        <v>8</v>
      </c>
      <c r="N8" s="6">
        <f t="shared" si="4"/>
        <v>6</v>
      </c>
    </row>
    <row r="9" spans="1:14" ht="15" customHeight="1">
      <c r="G9" s="10"/>
      <c r="H9" s="11"/>
      <c r="I9" s="12"/>
    </row>
  </sheetData>
  <sortState ref="B3:N8">
    <sortCondition ref="N3:N8"/>
  </sortState>
  <mergeCells count="6">
    <mergeCell ref="A1:N1"/>
    <mergeCell ref="C2:D2"/>
    <mergeCell ref="E2:F2"/>
    <mergeCell ref="I2:J2"/>
    <mergeCell ref="K2:L2"/>
    <mergeCell ref="G2:H2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B13" sqref="B13"/>
    </sheetView>
  </sheetViews>
  <sheetFormatPr defaultColWidth="17.28515625" defaultRowHeight="12.75"/>
  <cols>
    <col min="1" max="1" width="9.42578125" customWidth="1"/>
    <col min="2" max="2" width="34.140625" bestFit="1" customWidth="1"/>
    <col min="3" max="3" width="12.7109375" customWidth="1"/>
    <col min="4" max="4" width="7.7109375" customWidth="1"/>
    <col min="5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1" max="11" width="12.7109375" customWidth="1"/>
    <col min="12" max="12" width="7.7109375" customWidth="1"/>
    <col min="13" max="13" width="10.7109375" customWidth="1"/>
    <col min="14" max="14" width="8.28515625" customWidth="1"/>
  </cols>
  <sheetData>
    <row r="1" spans="1:14" ht="45" customHeight="1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37.5" customHeight="1">
      <c r="A2" s="7" t="s">
        <v>0</v>
      </c>
      <c r="B2" s="7" t="s">
        <v>10</v>
      </c>
      <c r="C2" s="18" t="s">
        <v>16</v>
      </c>
      <c r="D2" s="19"/>
      <c r="E2" s="18" t="s">
        <v>17</v>
      </c>
      <c r="F2" s="19"/>
      <c r="G2" s="18" t="s">
        <v>18</v>
      </c>
      <c r="H2" s="19"/>
      <c r="I2" s="18" t="s">
        <v>19</v>
      </c>
      <c r="J2" s="19"/>
      <c r="K2" s="18" t="s">
        <v>15</v>
      </c>
      <c r="L2" s="19"/>
      <c r="M2" s="8" t="s">
        <v>1</v>
      </c>
      <c r="N2" s="9" t="s">
        <v>2</v>
      </c>
    </row>
    <row r="3" spans="1:14" ht="24.95" customHeight="1">
      <c r="A3" s="2" t="s">
        <v>3</v>
      </c>
      <c r="B3" s="2" t="s">
        <v>21</v>
      </c>
      <c r="C3" s="13">
        <v>2.4398148148148148E-3</v>
      </c>
      <c r="D3" s="3">
        <f t="shared" ref="D3:D12" si="0">_xlfn.RANK.EQ(C3,$C$3:$C$12,0)</f>
        <v>10</v>
      </c>
      <c r="E3" s="14">
        <v>14.98</v>
      </c>
      <c r="F3" s="3">
        <f t="shared" ref="F3:F12" si="1">_xlfn.RANK.EQ(E3,$E$3:$E$12,1)</f>
        <v>10</v>
      </c>
      <c r="G3" s="4">
        <v>27</v>
      </c>
      <c r="H3" s="15">
        <f t="shared" ref="H3:H12" si="2">11-_xlfn.RANK.EQ(G3,$G$3:$G$12,0)</f>
        <v>10</v>
      </c>
      <c r="I3" s="4">
        <v>22</v>
      </c>
      <c r="J3" s="3">
        <f>_xlfn.RANK.EQ(I3,$I$3:$I$12,1)</f>
        <v>9</v>
      </c>
      <c r="K3" s="13">
        <v>1.5613425925925927E-3</v>
      </c>
      <c r="L3" s="3">
        <f t="shared" ref="L3:L12" si="3">_xlfn.RANK.EQ(K3,$K$3:$K$12,0)</f>
        <v>10</v>
      </c>
      <c r="M3" s="5">
        <f t="shared" ref="M3:M12" si="4">SUM(L3,J3,H3,F3,D3)</f>
        <v>49</v>
      </c>
      <c r="N3" s="6">
        <f t="shared" ref="N3:N12" si="5">RANK(M3,$M$3:$M$12,0)</f>
        <v>1</v>
      </c>
    </row>
    <row r="4" spans="1:14" ht="24.95" customHeight="1">
      <c r="A4" s="2" t="s">
        <v>4</v>
      </c>
      <c r="B4" s="2" t="s">
        <v>22</v>
      </c>
      <c r="C4" s="13">
        <v>2.4560185185185184E-3</v>
      </c>
      <c r="D4" s="3">
        <f t="shared" si="0"/>
        <v>7</v>
      </c>
      <c r="E4" s="14">
        <v>14.32</v>
      </c>
      <c r="F4" s="3">
        <f t="shared" si="1"/>
        <v>7</v>
      </c>
      <c r="G4" s="4">
        <v>26</v>
      </c>
      <c r="H4" s="15">
        <f t="shared" si="2"/>
        <v>9</v>
      </c>
      <c r="I4" s="4">
        <v>23</v>
      </c>
      <c r="J4" s="3">
        <f>_xlfn.RANK.EQ(I4,$I$3:$I$12,1)</f>
        <v>10</v>
      </c>
      <c r="K4" s="13">
        <v>1.5810185185185187E-3</v>
      </c>
      <c r="L4" s="3">
        <f t="shared" si="3"/>
        <v>9</v>
      </c>
      <c r="M4" s="5">
        <f t="shared" si="4"/>
        <v>42</v>
      </c>
      <c r="N4" s="6">
        <f t="shared" si="5"/>
        <v>2</v>
      </c>
    </row>
    <row r="5" spans="1:14" ht="24.95" customHeight="1">
      <c r="A5" s="2" t="s">
        <v>6</v>
      </c>
      <c r="B5" s="2" t="s">
        <v>29</v>
      </c>
      <c r="C5" s="13">
        <v>2.4548611111111112E-3</v>
      </c>
      <c r="D5" s="3">
        <f t="shared" si="0"/>
        <v>8</v>
      </c>
      <c r="E5" s="14">
        <v>14.67</v>
      </c>
      <c r="F5" s="3">
        <f t="shared" si="1"/>
        <v>9</v>
      </c>
      <c r="G5" s="4">
        <v>21</v>
      </c>
      <c r="H5" s="15">
        <f t="shared" si="2"/>
        <v>8</v>
      </c>
      <c r="I5" s="4">
        <v>19</v>
      </c>
      <c r="J5" s="3">
        <v>8</v>
      </c>
      <c r="K5" s="13">
        <v>1.6331018518518517E-3</v>
      </c>
      <c r="L5" s="3">
        <f t="shared" si="3"/>
        <v>8</v>
      </c>
      <c r="M5" s="5">
        <f t="shared" si="4"/>
        <v>41</v>
      </c>
      <c r="N5" s="6">
        <f t="shared" si="5"/>
        <v>3</v>
      </c>
    </row>
    <row r="6" spans="1:14" ht="24.95" customHeight="1">
      <c r="A6" s="2" t="s">
        <v>7</v>
      </c>
      <c r="B6" s="2" t="s">
        <v>20</v>
      </c>
      <c r="C6" s="13">
        <v>2.4444444444444444E-3</v>
      </c>
      <c r="D6" s="3">
        <f t="shared" si="0"/>
        <v>9</v>
      </c>
      <c r="E6" s="14">
        <v>14.58</v>
      </c>
      <c r="F6" s="3">
        <f t="shared" si="1"/>
        <v>8</v>
      </c>
      <c r="G6" s="4">
        <v>21</v>
      </c>
      <c r="H6" s="15">
        <f t="shared" si="2"/>
        <v>8</v>
      </c>
      <c r="I6" s="4">
        <v>14</v>
      </c>
      <c r="J6" s="3">
        <v>3</v>
      </c>
      <c r="K6" s="13">
        <v>1.6342592592592596E-3</v>
      </c>
      <c r="L6" s="3">
        <f t="shared" si="3"/>
        <v>7</v>
      </c>
      <c r="M6" s="5">
        <f t="shared" si="4"/>
        <v>35</v>
      </c>
      <c r="N6" s="6">
        <f t="shared" si="5"/>
        <v>4</v>
      </c>
    </row>
    <row r="7" spans="1:14" ht="24.95" customHeight="1">
      <c r="A7" s="2" t="s">
        <v>8</v>
      </c>
      <c r="B7" s="2" t="s">
        <v>24</v>
      </c>
      <c r="C7" s="13">
        <v>2.5324074074074073E-3</v>
      </c>
      <c r="D7" s="3">
        <f t="shared" si="0"/>
        <v>6</v>
      </c>
      <c r="E7" s="14">
        <v>13.36</v>
      </c>
      <c r="F7" s="3">
        <f t="shared" si="1"/>
        <v>6</v>
      </c>
      <c r="G7" s="4">
        <v>20</v>
      </c>
      <c r="H7" s="15">
        <f t="shared" si="2"/>
        <v>5</v>
      </c>
      <c r="I7" s="4">
        <v>14</v>
      </c>
      <c r="J7" s="3">
        <v>3</v>
      </c>
      <c r="K7" s="13">
        <v>1.6944444444444444E-3</v>
      </c>
      <c r="L7" s="3">
        <f t="shared" si="3"/>
        <v>5</v>
      </c>
      <c r="M7" s="5">
        <f t="shared" si="4"/>
        <v>25</v>
      </c>
      <c r="N7" s="6">
        <f t="shared" si="5"/>
        <v>5</v>
      </c>
    </row>
    <row r="8" spans="1:14" ht="24.95" customHeight="1">
      <c r="A8" s="2" t="s">
        <v>9</v>
      </c>
      <c r="B8" s="2" t="s">
        <v>28</v>
      </c>
      <c r="C8" s="13">
        <v>2.6122685185185185E-3</v>
      </c>
      <c r="D8" s="3">
        <f t="shared" si="0"/>
        <v>5</v>
      </c>
      <c r="E8" s="14">
        <v>13.3</v>
      </c>
      <c r="F8" s="3">
        <f t="shared" si="1"/>
        <v>5</v>
      </c>
      <c r="G8" s="4">
        <v>14</v>
      </c>
      <c r="H8" s="15">
        <f t="shared" si="2"/>
        <v>3</v>
      </c>
      <c r="I8" s="4">
        <v>16</v>
      </c>
      <c r="J8" s="3">
        <v>6</v>
      </c>
      <c r="K8" s="13">
        <v>1.6712962962962964E-3</v>
      </c>
      <c r="L8" s="3">
        <f t="shared" si="3"/>
        <v>6</v>
      </c>
      <c r="M8" s="5">
        <f t="shared" si="4"/>
        <v>25</v>
      </c>
      <c r="N8" s="6">
        <f t="shared" si="5"/>
        <v>5</v>
      </c>
    </row>
    <row r="9" spans="1:14" ht="24.95" customHeight="1">
      <c r="A9" s="2" t="s">
        <v>11</v>
      </c>
      <c r="B9" s="2" t="s">
        <v>23</v>
      </c>
      <c r="C9" s="13">
        <v>2.9212962962962964E-3</v>
      </c>
      <c r="D9" s="3">
        <f t="shared" si="0"/>
        <v>1</v>
      </c>
      <c r="E9" s="14">
        <v>12.1</v>
      </c>
      <c r="F9" s="3">
        <f t="shared" si="1"/>
        <v>1</v>
      </c>
      <c r="G9" s="4">
        <v>21</v>
      </c>
      <c r="H9" s="15">
        <f t="shared" si="2"/>
        <v>8</v>
      </c>
      <c r="I9" s="4">
        <v>19</v>
      </c>
      <c r="J9" s="3">
        <v>8</v>
      </c>
      <c r="K9" s="13">
        <v>1.7962962962962965E-3</v>
      </c>
      <c r="L9" s="3">
        <f t="shared" si="3"/>
        <v>2</v>
      </c>
      <c r="M9" s="5">
        <f t="shared" si="4"/>
        <v>20</v>
      </c>
      <c r="N9" s="6">
        <f t="shared" si="5"/>
        <v>7</v>
      </c>
    </row>
    <row r="10" spans="1:14" ht="24.95" customHeight="1">
      <c r="A10" s="2" t="s">
        <v>12</v>
      </c>
      <c r="B10" s="2" t="s">
        <v>30</v>
      </c>
      <c r="C10" s="13">
        <v>2.6238425925925925E-3</v>
      </c>
      <c r="D10" s="3">
        <f t="shared" si="0"/>
        <v>4</v>
      </c>
      <c r="E10" s="14">
        <v>13.2</v>
      </c>
      <c r="F10" s="3">
        <f t="shared" si="1"/>
        <v>4</v>
      </c>
      <c r="G10" s="4">
        <v>13</v>
      </c>
      <c r="H10" s="15">
        <f t="shared" si="2"/>
        <v>1</v>
      </c>
      <c r="I10" s="4">
        <v>15</v>
      </c>
      <c r="J10" s="3">
        <f>_xlfn.RANK.EQ(I10,$I$3:$I$12,1)</f>
        <v>4</v>
      </c>
      <c r="K10" s="13">
        <v>1.71875E-3</v>
      </c>
      <c r="L10" s="3">
        <f t="shared" si="3"/>
        <v>4</v>
      </c>
      <c r="M10" s="5">
        <f t="shared" si="4"/>
        <v>17</v>
      </c>
      <c r="N10" s="6">
        <f t="shared" si="5"/>
        <v>8</v>
      </c>
    </row>
    <row r="11" spans="1:14" ht="24.95" customHeight="1">
      <c r="A11" s="2" t="s">
        <v>13</v>
      </c>
      <c r="B11" s="2" t="s">
        <v>27</v>
      </c>
      <c r="C11" s="13">
        <v>2.7974537037037035E-3</v>
      </c>
      <c r="D11" s="3">
        <f t="shared" si="0"/>
        <v>2</v>
      </c>
      <c r="E11" s="14">
        <v>12.19</v>
      </c>
      <c r="F11" s="3">
        <f t="shared" si="1"/>
        <v>2</v>
      </c>
      <c r="G11" s="4">
        <v>19</v>
      </c>
      <c r="H11" s="15">
        <f t="shared" si="2"/>
        <v>4</v>
      </c>
      <c r="I11" s="4">
        <v>16</v>
      </c>
      <c r="J11" s="3">
        <v>6</v>
      </c>
      <c r="K11" s="13">
        <v>1.8043981481481481E-3</v>
      </c>
      <c r="L11" s="3">
        <f t="shared" si="3"/>
        <v>1</v>
      </c>
      <c r="M11" s="5">
        <f t="shared" si="4"/>
        <v>15</v>
      </c>
      <c r="N11" s="6">
        <f t="shared" si="5"/>
        <v>9</v>
      </c>
    </row>
    <row r="12" spans="1:14" ht="24.95" customHeight="1">
      <c r="A12" s="2" t="s">
        <v>26</v>
      </c>
      <c r="B12" s="2" t="s">
        <v>25</v>
      </c>
      <c r="C12" s="13">
        <v>2.7025462962962962E-3</v>
      </c>
      <c r="D12" s="3">
        <f t="shared" si="0"/>
        <v>3</v>
      </c>
      <c r="E12" s="14">
        <v>12.59</v>
      </c>
      <c r="F12" s="3">
        <f t="shared" si="1"/>
        <v>3</v>
      </c>
      <c r="G12" s="4">
        <v>14</v>
      </c>
      <c r="H12" s="15">
        <f t="shared" si="2"/>
        <v>3</v>
      </c>
      <c r="I12" s="4">
        <v>13</v>
      </c>
      <c r="J12" s="3">
        <f>_xlfn.RANK.EQ(I12,$I$3:$I$12,1)</f>
        <v>1</v>
      </c>
      <c r="K12" s="13">
        <v>1.736111111111111E-3</v>
      </c>
      <c r="L12" s="3">
        <f t="shared" si="3"/>
        <v>3</v>
      </c>
      <c r="M12" s="5">
        <f t="shared" si="4"/>
        <v>13</v>
      </c>
      <c r="N12" s="6">
        <f t="shared" si="5"/>
        <v>10</v>
      </c>
    </row>
  </sheetData>
  <sortState ref="B3:N12">
    <sortCondition ref="N3:N12"/>
  </sortState>
  <mergeCells count="6">
    <mergeCell ref="A1:N1"/>
    <mergeCell ref="C2:D2"/>
    <mergeCell ref="E2:F2"/>
    <mergeCell ref="G2:H2"/>
    <mergeCell ref="I2:J2"/>
    <mergeCell ref="K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U11</vt:lpstr>
      <vt:lpstr>U13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Windows-felhasználó</cp:lastModifiedBy>
  <cp:lastPrinted>2017-01-14T11:04:08Z</cp:lastPrinted>
  <dcterms:created xsi:type="dcterms:W3CDTF">2015-11-05T12:20:29Z</dcterms:created>
  <dcterms:modified xsi:type="dcterms:W3CDTF">2017-01-14T15:13:03Z</dcterms:modified>
</cp:coreProperties>
</file>